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1" activeTab="1"/>
  </bookViews>
  <sheets>
    <sheet name="Лист1" sheetId="7" state="hidden" r:id="rId1"/>
    <sheet name="Заявка невключон СК-1-2021г" sheetId="12" r:id="rId2"/>
  </sheets>
  <calcPr calcId="125725"/>
</workbook>
</file>

<file path=xl/calcChain.xml><?xml version="1.0" encoding="utf-8"?>
<calcChain xmlns="http://schemas.openxmlformats.org/spreadsheetml/2006/main">
  <c r="G221" i="12"/>
  <c r="G220"/>
  <c r="G219"/>
  <c r="G171" l="1"/>
  <c r="G80"/>
  <c r="G72" l="1"/>
  <c r="G71"/>
  <c r="G70"/>
  <c r="G93" l="1"/>
  <c r="G94"/>
  <c r="G95"/>
  <c r="G96"/>
  <c r="G97"/>
  <c r="G98"/>
  <c r="G99"/>
  <c r="G100"/>
  <c r="G101"/>
  <c r="G92"/>
  <c r="G15"/>
  <c r="G14"/>
  <c r="G16"/>
  <c r="G17"/>
  <c r="G20"/>
  <c r="G19"/>
  <c r="G18"/>
  <c r="G21"/>
  <c r="G23"/>
  <c r="G22"/>
  <c r="G34"/>
  <c r="G33"/>
  <c r="G24"/>
  <c r="G25"/>
  <c r="G26"/>
  <c r="G32"/>
  <c r="G28"/>
  <c r="G31"/>
  <c r="G30"/>
  <c r="G27"/>
  <c r="G35"/>
  <c r="G38"/>
  <c r="G36"/>
  <c r="G37"/>
  <c r="G42"/>
  <c r="G41"/>
  <c r="G43"/>
  <c r="G40"/>
  <c r="G39"/>
  <c r="G48"/>
  <c r="G44"/>
  <c r="G45"/>
  <c r="G47"/>
  <c r="G53"/>
  <c r="G49"/>
  <c r="G50"/>
  <c r="G51"/>
  <c r="G52"/>
  <c r="G57"/>
  <c r="G29"/>
  <c r="G54"/>
  <c r="G55"/>
  <c r="G56"/>
  <c r="G58"/>
  <c r="G59"/>
  <c r="G61"/>
  <c r="G62"/>
  <c r="G60"/>
  <c r="G66"/>
  <c r="G84"/>
  <c r="G46"/>
  <c r="G67"/>
  <c r="G68"/>
  <c r="G69"/>
  <c r="G64"/>
  <c r="G63"/>
  <c r="G65"/>
  <c r="G74"/>
  <c r="G73"/>
  <c r="G75"/>
  <c r="G76"/>
  <c r="G77"/>
  <c r="G78"/>
  <c r="G81"/>
  <c r="G82"/>
  <c r="G79"/>
  <c r="G83"/>
  <c r="G85"/>
  <c r="G87"/>
  <c r="G86"/>
  <c r="G88"/>
  <c r="G89"/>
  <c r="G222"/>
  <c r="G223"/>
  <c r="G224"/>
  <c r="G225"/>
  <c r="G226"/>
  <c r="G227"/>
  <c r="G228"/>
  <c r="G229"/>
  <c r="G230"/>
  <c r="G231"/>
  <c r="G232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151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7"/>
  <c r="G136"/>
  <c r="G135"/>
  <c r="G138"/>
  <c r="G139"/>
  <c r="G140"/>
  <c r="G141"/>
  <c r="G142"/>
  <c r="G143"/>
  <c r="G144"/>
  <c r="G145"/>
  <c r="G146"/>
  <c r="G147"/>
  <c r="G148"/>
  <c r="G104"/>
  <c r="G91"/>
  <c r="G103"/>
  <c r="G90" l="1"/>
  <c r="G102"/>
  <c r="G149"/>
  <c r="G217" l="1"/>
  <c r="G234" l="1"/>
  <c r="G233"/>
</calcChain>
</file>

<file path=xl/comments1.xml><?xml version="1.0" encoding="utf-8"?>
<comments xmlns="http://schemas.openxmlformats.org/spreadsheetml/2006/main">
  <authors>
    <author>Автор</author>
  </authors>
  <commentList>
    <comment ref="C12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<sst xmlns="http://schemas.openxmlformats.org/spreadsheetml/2006/main" count="646" uniqueCount="393">
  <si>
    <t>фл</t>
  </si>
  <si>
    <t>Масло подсолнечное</t>
  </si>
  <si>
    <t>Натрия гидрокарбонат</t>
  </si>
  <si>
    <t xml:space="preserve">Натрия хлорида </t>
  </si>
  <si>
    <t xml:space="preserve">Перекись вордорода </t>
  </si>
  <si>
    <t>Прокаин</t>
  </si>
  <si>
    <t>Риванол</t>
  </si>
  <si>
    <t>Рингера</t>
  </si>
  <si>
    <t>СЭР</t>
  </si>
  <si>
    <t>Фурацилин</t>
  </si>
  <si>
    <t>шт</t>
  </si>
  <si>
    <t>амп</t>
  </si>
  <si>
    <t xml:space="preserve">Международное  непатентованное название (МНН) </t>
  </si>
  <si>
    <t>Ед                                                                                                                                                                                                                                                                                           изм</t>
  </si>
  <si>
    <t>Итого</t>
  </si>
  <si>
    <t>таб</t>
  </si>
  <si>
    <t>табл.</t>
  </si>
  <si>
    <t>уп</t>
  </si>
  <si>
    <t>тюб</t>
  </si>
  <si>
    <t>фл.</t>
  </si>
  <si>
    <t>Дисоль</t>
  </si>
  <si>
    <t>пак</t>
  </si>
  <si>
    <t>кг</t>
  </si>
  <si>
    <t>Изоптин</t>
  </si>
  <si>
    <t>таблетки 25 мг</t>
  </si>
  <si>
    <t>таблетки,покрытые пленояной оболочкой,10мг</t>
  </si>
  <si>
    <t>Инструменты гинекологические</t>
  </si>
  <si>
    <t>стерильные одноразового применения(цервикальная щетка,цитощетка)</t>
  </si>
  <si>
    <t>раствор для иньекций 50мг/мл 10мл</t>
  </si>
  <si>
    <t>Папаверина гидрохлорид</t>
  </si>
  <si>
    <t>раствор для иньекций 2% 2мл</t>
  </si>
  <si>
    <t>пара</t>
  </si>
  <si>
    <t>Платифиллин</t>
  </si>
  <si>
    <t>раствор для инъекций в ампулах 0,2 % 1 мл</t>
  </si>
  <si>
    <t>раствор для инъекций 2% по 2 мл</t>
  </si>
  <si>
    <t>Тиамин</t>
  </si>
  <si>
    <t>раствор для иньекций 5% 1мл</t>
  </si>
  <si>
    <t>Квамател</t>
  </si>
  <si>
    <t>Термометр комнатный</t>
  </si>
  <si>
    <t>Трубка газоотводная</t>
  </si>
  <si>
    <t>детская</t>
  </si>
  <si>
    <t>Уксусная кислота ледяная</t>
  </si>
  <si>
    <t>Цитрат натрия сухой</t>
  </si>
  <si>
    <t>набор</t>
  </si>
  <si>
    <t>кор</t>
  </si>
  <si>
    <t xml:space="preserve">Гемолитическая сыворотка </t>
  </si>
  <si>
    <t>2 мл №10</t>
  </si>
  <si>
    <t>наб</t>
  </si>
  <si>
    <t xml:space="preserve">Иммерсионное масло </t>
  </si>
  <si>
    <t>литр</t>
  </si>
  <si>
    <t>Счетчик для подсчета лейкоформулы</t>
  </si>
  <si>
    <t>Иглы хирургические колющие 2В1-0,9*40</t>
  </si>
  <si>
    <t>2В1-0,9*40</t>
  </si>
  <si>
    <t>Иглы хирургические колющие 3В2-0,5*25</t>
  </si>
  <si>
    <t>3В2-0,5*25</t>
  </si>
  <si>
    <t>упак</t>
  </si>
  <si>
    <t>Итого:</t>
  </si>
  <si>
    <t xml:space="preserve">Маркер по стеклу черный и красный </t>
  </si>
  <si>
    <t>Клиника СМЖ</t>
  </si>
  <si>
    <t>кап</t>
  </si>
  <si>
    <t xml:space="preserve">раствор для инфузий 400мл </t>
  </si>
  <si>
    <t>Шприц инсулиновый</t>
  </si>
  <si>
    <t xml:space="preserve">Трубка трахеостомическая </t>
  </si>
  <si>
    <t>Защитные маски от фототерапии очки WeeSpecs</t>
  </si>
  <si>
    <t>Общ. Итог:</t>
  </si>
  <si>
    <t>Лаборатория</t>
  </si>
  <si>
    <t>Лекарственные средства</t>
  </si>
  <si>
    <t xml:space="preserve">Биохимический Калибратор </t>
  </si>
  <si>
    <t>набор1*5мл из комплекта набор биохимического калибратора</t>
  </si>
  <si>
    <t>Биохимический Контроль Уровень-1,Уровень-2</t>
  </si>
  <si>
    <t>2*5мл из комплекта набор реагентов биохимический контроль(уровень 1и2)</t>
  </si>
  <si>
    <t>Для Гематологического Анализатора MICROCC-20PLUS</t>
  </si>
  <si>
    <t>Ферментативный очиститель ,HTI</t>
  </si>
  <si>
    <t>Лизирующий раствор 1л ,HTI</t>
  </si>
  <si>
    <t>Контрольная кровь Para 12Extend,3*2,5 m1L,1N,1Hl</t>
  </si>
  <si>
    <t>Раствор срочной очистки 50мл</t>
  </si>
  <si>
    <t>Для коагулометра TS-4000</t>
  </si>
  <si>
    <t>Кюветы реакционные(700шт/уп)</t>
  </si>
  <si>
    <t>Петля бактериальная одноразовая</t>
  </si>
  <si>
    <t>раствор для инфузий 6% 400 мл</t>
  </si>
  <si>
    <t xml:space="preserve">Медицинская изделия </t>
  </si>
  <si>
    <t>Артоксан</t>
  </si>
  <si>
    <t>Сумка реанимационная для новорожденных</t>
  </si>
  <si>
    <t>Гнездо для болных новорожденных болшой(вес2250гр)</t>
  </si>
  <si>
    <t>Сумка реанимационная для взрослых</t>
  </si>
  <si>
    <t>Характеристика препарата с указанием дозировки, концентрации и лекарственной формы</t>
  </si>
  <si>
    <t>Цена (в тенге) за 1 единицу (флакон,таблетку,капсулу)</t>
  </si>
  <si>
    <t>Сумма выделенная, в тенге</t>
  </si>
  <si>
    <t xml:space="preserve">Кол-во </t>
  </si>
  <si>
    <t>BLUE CROSS силиконовый реанимационный набор разработан с целью удовлетворения различных потребностей, возникающих при реанимации. Он может быть использован как спасательными бригадами, так и в профессиональной медицинской практике, равно как в домашних условиях, так и в госпиталях, школах, заводах, машинах скорой медицинской помощи обеспечивая первую реанимационную помощь в любом месте и в любое время.</t>
  </si>
  <si>
    <t>Азотная кислота</t>
  </si>
  <si>
    <t>Едкий натрий</t>
  </si>
  <si>
    <t>Иммунологический тест на определение уровня  МВ-фракции креатининфосфокиназы КФК,натрийуретического пептидаВ-типа (БНП),и  тропонина I (ThI) Alere Triage Cardias 3 test №25</t>
  </si>
  <si>
    <t>Ерос BGEM №50</t>
  </si>
  <si>
    <t>Одноразовая тест-карта для определения газов электролитов и метаболитов крови</t>
  </si>
  <si>
    <t>Контрольная кровь 3-х уровневый</t>
  </si>
  <si>
    <t>ДЛЯ анализатора рефлектометра NycoCard READER II</t>
  </si>
  <si>
    <t>HbA 1C (гликозилированный гемоглобин) №24</t>
  </si>
  <si>
    <t>Границы измерения: 3-18% HbA 1c. Референс границы:4,5-6,3% HbA 1c. Мг/л. 5мкл цельной крови для исследования. Качество получаемых результатов достигается использованием 2-х уровневого контроля качества.Состав набора (24теста) TD -Реакционная камера 1х24 шт R1-Реагент 1х24х0,2мл:R2-Промывающий раствор 1х2,0мл.</t>
  </si>
  <si>
    <t>раствор 3%-400,0мл</t>
  </si>
  <si>
    <t>раствор 0,02%-400,0мл</t>
  </si>
  <si>
    <t>м/раствор 100,0мл</t>
  </si>
  <si>
    <t>Экстемпоральные растворы стерилные</t>
  </si>
  <si>
    <t>стерильный раствор 4%-200,0мл</t>
  </si>
  <si>
    <t>стерильный раствор10%-200,0мл</t>
  </si>
  <si>
    <t>стерильный раствор 0,5%-200,0мл</t>
  </si>
  <si>
    <t>стерильный раствор 400,0мл</t>
  </si>
  <si>
    <t>стерилный раствор 400,0мл</t>
  </si>
  <si>
    <t>Растворы внутренного и  наружнего применения</t>
  </si>
  <si>
    <t>АЦЦП</t>
  </si>
  <si>
    <t>ОЖСС(общая железосв.способ.)</t>
  </si>
  <si>
    <t>Холестерин ЛПВП</t>
  </si>
  <si>
    <t>Холестерин ЛПНП</t>
  </si>
  <si>
    <t>Шприц ,который снабжен устройством,блокирующим повтор.движение поршня,саморазруш.объемом 0,1мл</t>
  </si>
  <si>
    <t>Шприц одноразовый саморазрушающийся объем 0,1мл</t>
  </si>
  <si>
    <t>Зонд маточный</t>
  </si>
  <si>
    <t>Экстрактор для удоление ВМС прямой</t>
  </si>
  <si>
    <t>Экстрактор для удоление ВМС изогнутый</t>
  </si>
  <si>
    <t>Шипцы для удоление плодного яйца</t>
  </si>
  <si>
    <t>Инфезол 40 250мл</t>
  </si>
  <si>
    <t>Петля бактериальная одноразовая№20</t>
  </si>
  <si>
    <t>Контрольная кровь 3-х уровневый АГАТ</t>
  </si>
  <si>
    <t>Зонд маточный с делениями изогнутый,прямой</t>
  </si>
  <si>
    <t>Для извлечение внутриматочных спиралей без предварительный расширение цервикального канала</t>
  </si>
  <si>
    <t>Шипцы для удоление плодного яйца прямые с шириной 14мм</t>
  </si>
  <si>
    <t xml:space="preserve">Дюфастон </t>
  </si>
  <si>
    <t>Соли для приготовления пероральных глюкозо-электролитьных растворов(Регидрон)</t>
  </si>
  <si>
    <t>Декстран(Полиглюкин)</t>
  </si>
  <si>
    <t>Столик медицинских инструментов из нержавеющий стали с гидроподьемом</t>
  </si>
  <si>
    <t>Столик медицинских инструментов СИ-51 типа"Гусь" с регулированной высоты  гидровлическим домкратам</t>
  </si>
  <si>
    <t>Больница многоцелевых ортопедии тяги рамки для операционные столы</t>
  </si>
  <si>
    <t>Больница многоцелевых ортопедии тяги рамки для операционные столы DW-OTF001</t>
  </si>
  <si>
    <t xml:space="preserve">  </t>
  </si>
  <si>
    <t>ПАО "Фармстандарт-Биолек "(Украина)Компонент  реакции связывания комплемента</t>
  </si>
  <si>
    <t>Комплемент сухой для серологических реакции, №10</t>
  </si>
  <si>
    <t>Лидаза-64ЕД</t>
  </si>
  <si>
    <t>Стетоскоп акушерский</t>
  </si>
  <si>
    <t>Тракар катетер одноразовыйCH-№14,№16</t>
  </si>
  <si>
    <t>Набор  инстументов для проведение пункции заднего свода</t>
  </si>
  <si>
    <t>Хлоргексидина биглюконат 0,05%-100мл</t>
  </si>
  <si>
    <t>Фуразолидон 0,05г</t>
  </si>
  <si>
    <t>Спирт "Люкс" 96,4</t>
  </si>
  <si>
    <t>Горчичник-пакет№10</t>
  </si>
  <si>
    <t>1мл-3-х компонентные</t>
  </si>
  <si>
    <t>Зам. Директор по леч.части:                                     Г.Б.Заитова</t>
  </si>
  <si>
    <t>раствор-0,1%-400,0 мл</t>
  </si>
  <si>
    <t>Мукасол</t>
  </si>
  <si>
    <t>суспензия 50 мл</t>
  </si>
  <si>
    <t>Антифлат(Эспумизан)</t>
  </si>
  <si>
    <t>Уголь активированный</t>
  </si>
  <si>
    <t>таблетка 200мг</t>
  </si>
  <si>
    <t>Хестар-200</t>
  </si>
  <si>
    <t>раствор для инфузий 6%, 500 мл</t>
  </si>
  <si>
    <t>Дигоксин</t>
  </si>
  <si>
    <t>Мезатон</t>
  </si>
  <si>
    <t>раствор для инъекций 1% 1мл</t>
  </si>
  <si>
    <t>Эбрантил®</t>
  </si>
  <si>
    <t>раствор для внутривенного введения 5 мг/мл, 5 мл</t>
  </si>
  <si>
    <t>Вазелин</t>
  </si>
  <si>
    <t>Линимент синтомицина</t>
  </si>
  <si>
    <t>линимент 10% 25 г</t>
  </si>
  <si>
    <t>Бетадин®</t>
  </si>
  <si>
    <t>раствор для наружного и местного применения 1 л</t>
  </si>
  <si>
    <t>Бриллиантовый зеленый</t>
  </si>
  <si>
    <t>раствор спиртовой 1% по 20 мл</t>
  </si>
  <si>
    <t>Спирт этиловый</t>
  </si>
  <si>
    <t>Фурадонин</t>
  </si>
  <si>
    <t>таблетки 50 мг</t>
  </si>
  <si>
    <t>Кетамин (Калипсол)</t>
  </si>
  <si>
    <t>Натрия оксибутират</t>
  </si>
  <si>
    <t>раствор для инъекций 200 мг/мл по 10 мл</t>
  </si>
  <si>
    <t>Фенобарбитал</t>
  </si>
  <si>
    <t>таблетки 100 мг</t>
  </si>
  <si>
    <t>Циннаризин Софарма</t>
  </si>
  <si>
    <t>Утрожестан®</t>
  </si>
  <si>
    <t>капсулы 200 мг</t>
  </si>
  <si>
    <t>Эритромицин</t>
  </si>
  <si>
    <t>таблетки, покрытые кишечнорастворимой оболочкой 250 мг</t>
  </si>
  <si>
    <t>Рефортан® N плюс</t>
  </si>
  <si>
    <t>Стабизол®</t>
  </si>
  <si>
    <t>Нистатин</t>
  </si>
  <si>
    <t>мазь для наружного применения 100000 ЕД/1г</t>
  </si>
  <si>
    <t>Люголя раствор с глицерином</t>
  </si>
  <si>
    <t>Омник®</t>
  </si>
  <si>
    <t>капсулы с модифицированным высвобождением 0,4 мг</t>
  </si>
  <si>
    <t>Водорода перекись</t>
  </si>
  <si>
    <t>раствор 3% 50 мл</t>
  </si>
  <si>
    <t>Бисептол</t>
  </si>
  <si>
    <t>таблетки 480 мг</t>
  </si>
  <si>
    <t>Фастум® гель</t>
  </si>
  <si>
    <t>Долгит® крем</t>
  </si>
  <si>
    <t>крем для наружного применения 20 г</t>
  </si>
  <si>
    <t>Тобрекс</t>
  </si>
  <si>
    <t>капли глазные 0,3% по 5 мл</t>
  </si>
  <si>
    <t>Аспиратор  для медицинских целей с педалью ножного управление,передвижной</t>
  </si>
  <si>
    <t>Гипсовальная стол</t>
  </si>
  <si>
    <t>Гипсовальная стол.модель с 3 ящиками со столешницей из нержавеющей стали П-03</t>
  </si>
  <si>
    <t>Натрий хлористый</t>
  </si>
  <si>
    <t>калий железосинеродистый</t>
  </si>
  <si>
    <t>ортоКсилол,чда</t>
  </si>
  <si>
    <t>анализатор Skyla HB 1</t>
  </si>
  <si>
    <t>Печеночная панель  Skyla( ALB,ALP,ALT,AST,DBILGGT,GLU,TBIL,TP,A/G,GLOB,IBIL)</t>
  </si>
  <si>
    <t>ER панель Skyla (ALT,AMY,AST,BUN,Ca,CPK,CREA,Cl,GLU,K,LIPA,Na,PHOS,eGFR</t>
  </si>
  <si>
    <t>наконечники одноразовые на 200мкл№1000</t>
  </si>
  <si>
    <t>Alere США</t>
  </si>
  <si>
    <t xml:space="preserve">пробирка центрифужная </t>
  </si>
  <si>
    <t>Счетчик лейкоцитарной формулы крови электронный цифровой</t>
  </si>
  <si>
    <t>Фибриноген-тест ПГ-10/1</t>
  </si>
  <si>
    <t>Антиген трепонемный ультраозвученный для РСК</t>
  </si>
  <si>
    <t>Лампочка к микроскопу Halogen photo optic Lamp 6V 20W</t>
  </si>
  <si>
    <t>банк</t>
  </si>
  <si>
    <t>Септанест с адреналином- 4%</t>
  </si>
  <si>
    <t>Мепивастезин-3%-1,7мл</t>
  </si>
  <si>
    <t>Мараславин</t>
  </si>
  <si>
    <t>Глассин Бейз</t>
  </si>
  <si>
    <t>Фторлак Белак-F</t>
  </si>
  <si>
    <t>кар</t>
  </si>
  <si>
    <t xml:space="preserve">Метрогил дента </t>
  </si>
  <si>
    <t>Стоматология</t>
  </si>
  <si>
    <t>Укладка для лаборанта, МиниМед</t>
  </si>
  <si>
    <t>размеры:420x250x230 мм, материал-пластик.Состоит из контейнера-сумки для лаборанта, укомплектованного набором лабораторных принадлежностей.Содержимое укладки:Штатив для пробирок ШЛПП-40 на 40 гнёзд- 1шт.
Штатив для пробирок ШЛПП-20 на 20 гнёзд- 1шт.
Пробирки ПХ-14 - 10 шт.
Пробирки ПХ-16- 10 шт.
Пробирки цетрифужные неградуированные П-1-10- 5 шт.
Пробки резиновые диам. 14,5 мм- 5 шт.
Спринцовки резиновые №0- 2 шт.
Перчатки смотровые- 1 пара
Скарификаторы стерильные- 10 шт.
Банка БВ-100-40-ОС-БСЗ с мет.крышкой  (100 мл )- 1 шт.
Стекло предметное со шлиф. краями для растяжки мазков (СО-2)- 1 шт.</t>
  </si>
  <si>
    <t>Уксусная ледяная кислота ,хч</t>
  </si>
  <si>
    <t>стакан мерный,400 мл</t>
  </si>
  <si>
    <t>стакан В-1-400 ТУ с делением ТС,МиниМед</t>
  </si>
  <si>
    <t>стакан мерный,250 мл</t>
  </si>
  <si>
    <t>стакан В-1-250 ТУ с делением ТС,МиниМед</t>
  </si>
  <si>
    <t>стакан мерный,50 мл</t>
  </si>
  <si>
    <t>стакан В-1-50 ТУ с делением ТС,МиниМед</t>
  </si>
  <si>
    <t>Тромбин реагент</t>
  </si>
  <si>
    <t xml:space="preserve"> ПГ - 9А</t>
  </si>
  <si>
    <t>Калий йодистый,чда</t>
  </si>
  <si>
    <t>Пипетка типа Сали 0,02 мкл</t>
  </si>
  <si>
    <t>Пипетка к  СОЭметру</t>
  </si>
  <si>
    <t>Азотная кислота,чда</t>
  </si>
  <si>
    <t>Йод,ч</t>
  </si>
  <si>
    <t>Камера Фукса-Розенталя</t>
  </si>
  <si>
    <t>Набор для исследования кала на гельминты (метод Като)</t>
  </si>
  <si>
    <t>Пробирка лабораторная по ТУ 9461-008-52876351-2008, центрифужная град., П-1-10-0,2 ТС, (ПЦГ), ГОСТ-1770-74, уп.100 шт., МиниМед</t>
  </si>
  <si>
    <t>термобумага для принтера анализатора ЕРОС</t>
  </si>
  <si>
    <t>ширина ленты - 58 мм</t>
  </si>
  <si>
    <t>термобумага для принтера анализатора</t>
  </si>
  <si>
    <t>ширина ленты 59мм</t>
  </si>
  <si>
    <t>Смеситель для подсчета лейкоцитов или пипетка с одной меткой (Мора)</t>
  </si>
  <si>
    <t>Орто Ксилол.чда</t>
  </si>
  <si>
    <t>для исследования СМЖ</t>
  </si>
  <si>
    <t xml:space="preserve">Сульфосалициловая кислота </t>
  </si>
  <si>
    <t>Каместад baby</t>
  </si>
  <si>
    <t>Пульпотек</t>
  </si>
  <si>
    <t>Пульподент</t>
  </si>
  <si>
    <t>Эндометазон</t>
  </si>
  <si>
    <t>Таблетница органайзер</t>
  </si>
  <si>
    <t>Таблетница органайзер на 7 дней и 4 приема на 28 ячеек</t>
  </si>
  <si>
    <t>Шприц инъекционный трехкомпонентный стерильный однократного применение-20,0мл игла 20Gx 1/2"</t>
  </si>
  <si>
    <t>Шприц одноразовый-20,0мл</t>
  </si>
  <si>
    <t>Термометр стеклянный ТС-7-М1предназначен для измерение температуры окружающей среды в зернохранилищах,складских и других помещениях промышленного,медицинского и бытового назначение</t>
  </si>
  <si>
    <t>Перчатки нитриловые текстурированные неопудренные  Размер S(6-7)</t>
  </si>
  <si>
    <t>Жгут кровоостанавливающий эластичный полуавтоматический</t>
  </si>
  <si>
    <t>Жгут кровоостанавливающий эластичный полуавтоматический размер 45*2,5см</t>
  </si>
  <si>
    <t>раствор 25,0 мл</t>
  </si>
  <si>
    <t>Термометр ТТЖ-М-200 град.</t>
  </si>
  <si>
    <t>Для дезинфекционной камеры</t>
  </si>
  <si>
    <t>Аптечка матери и ребенка</t>
  </si>
  <si>
    <t>Аптечка матери и ребенка.Плотная картонная коробка.Производство Казахстан.1.Руководство2.Буклет3.Водный термометр-1шт4.Мед.термометр-1шт5.Стер.бинт-1шт6.Слизотсос-1шт7.Крем детский-1шт8.Мыло детское-1шт9.Антисептик-1фл10Регидрон-2-уп11.Вата-200гр</t>
  </si>
  <si>
    <t>Анти-Бит</t>
  </si>
  <si>
    <t>Анти-Бит-150мл</t>
  </si>
  <si>
    <t>Груша для отсасывание слизы резиновые</t>
  </si>
  <si>
    <t>Пакеты бумажные самоклеющееся Стеритест-ПС-150*280см</t>
  </si>
  <si>
    <t>Пакет бумажные самоклеющееся Стеритест ПС-720*748см</t>
  </si>
  <si>
    <t>Пакет бумажные самоклеющееся Стеритест-ПС-1000*748см</t>
  </si>
  <si>
    <t>Пакет бумажные самоклеющееся Стеритест-ПС-800*600 см</t>
  </si>
  <si>
    <t>Стильное дизайнерское оформление компактного и достаточно легкого компрессорного ингалятора Omron NE-C801-E наверняка понравятся пользователю, а его функциональное предназначение позволит в домашних условиях вылечить разные заболевания верхних и нижних дыхательных путей. Питание от электросети обеспечивает надежную и качественную работу Omron NE-C801-E на протяжении 20 минут.</t>
  </si>
  <si>
    <r>
      <t>Набор реанимационный для оказания скорой медицинской помощи НРСП-«МЕДПЛАНТ» базируется на многоразовом автоклавируемом дыхательном комплекте </t>
    </r>
    <r>
      <rPr>
        <sz val="11"/>
        <color rgb="FF000000"/>
        <rFont val="Times New Roman"/>
        <family val="1"/>
        <charset val="204"/>
      </rPr>
      <t>КД-МП-В</t>
    </r>
    <r>
      <rPr>
        <sz val="11"/>
        <color theme="1"/>
        <rFont val="Times New Roman"/>
        <family val="1"/>
        <charset val="204"/>
      </rPr>
      <t> (включающем в себя дыхательный мешок </t>
    </r>
    <r>
      <rPr>
        <b/>
        <i/>
        <sz val="11"/>
        <color theme="1"/>
        <rFont val="Times New Roman"/>
        <family val="1"/>
        <charset val="204"/>
      </rPr>
      <t>(типа "Амбу")</t>
    </r>
    <r>
      <rPr>
        <sz val="11"/>
        <color theme="1"/>
        <rFont val="Times New Roman"/>
        <family val="1"/>
        <charset val="204"/>
      </rPr>
      <t> с двумя масками) и мощном механическом аспираторе </t>
    </r>
    <r>
      <rPr>
        <sz val="11"/>
        <color rgb="FF000000"/>
        <rFont val="Times New Roman"/>
        <family val="1"/>
        <charset val="204"/>
      </rPr>
      <t>АМ-МП-1</t>
    </r>
    <r>
      <rPr>
        <sz val="11"/>
        <color theme="1"/>
        <rFont val="Times New Roman"/>
        <family val="1"/>
        <charset val="204"/>
      </rPr>
      <t>. Входящие в состав набора изделия позволяют оказывать профессиональную неотложную реанимационную помощь на выездах и в стационарах.</t>
    </r>
  </si>
  <si>
    <t>Небулайзер детский компрессорный NE-C801 SKD-E,NE-C24Kids</t>
  </si>
  <si>
    <t>Калий</t>
  </si>
  <si>
    <t>Калий ,Витал, ручной метод</t>
  </si>
  <si>
    <t xml:space="preserve">Натрий </t>
  </si>
  <si>
    <t>Натрий,Витал,ручной метод</t>
  </si>
  <si>
    <t>Триглицериды</t>
  </si>
  <si>
    <t>Триглицериды,Витал, ручной метод</t>
  </si>
  <si>
    <t>Иглы иньекционный</t>
  </si>
  <si>
    <t>Аспиратор  для медицинских целей(Медицинский отсос)</t>
  </si>
  <si>
    <t>карандаш по стеклу,красный</t>
  </si>
  <si>
    <t>Тест для определение беременности</t>
  </si>
  <si>
    <t>Назальная канюля с генератором для аппарата СРАР</t>
  </si>
  <si>
    <t>Спираль внутриматочный</t>
  </si>
  <si>
    <t>раствор для инъекций 0,25 мг/мл-1,0мл</t>
  </si>
  <si>
    <t>раствор 70% 50 мл</t>
  </si>
  <si>
    <t>гель по 50 г</t>
  </si>
  <si>
    <t>мазь25г</t>
  </si>
  <si>
    <t>без манжетой с коннектором размеры № 4,7.</t>
  </si>
  <si>
    <t>Заявка лечебно-профилактических учреждении (ЦРБ,СУБ,ВА,МП,ФАП) на лекарственных средств профилактических (Иммунобиологических, диагностических, дезинфицирующих) изделия медицинского назначения  не включенных в список Единного дистрибьютера(СК Фармация) по Индерской  РБ на 2021 год.</t>
  </si>
  <si>
    <t xml:space="preserve">                                          "Утверждаю"</t>
  </si>
  <si>
    <t xml:space="preserve">                         _________________А.Х.Доспаева</t>
  </si>
  <si>
    <t xml:space="preserve">                                    Директор  Индерской РБ</t>
  </si>
  <si>
    <t>раствор для инъекций 10% -10 мл</t>
  </si>
  <si>
    <t>Кальция глюканат-10%-10мл</t>
  </si>
  <si>
    <t>Кордиамин-25%-2,0мл</t>
  </si>
  <si>
    <t>раствор для инъекций 25% -2,0 мл</t>
  </si>
  <si>
    <t>Корглюкон-0,06%-1,0мл</t>
  </si>
  <si>
    <t>раствор для инъекций 0,06% -1,0 мл</t>
  </si>
  <si>
    <t>Рибоксин-2%-10,0мл</t>
  </si>
  <si>
    <t>раствор для инъекций 2 % -10,0 мл</t>
  </si>
  <si>
    <t>Дермазин-1%-50гр</t>
  </si>
  <si>
    <t>Линим.бальзам.Вишневск.-40,0гр</t>
  </si>
  <si>
    <t>мазь для наружного применения 1%-40г</t>
  </si>
  <si>
    <t>мазь для наружного применения -25 г</t>
  </si>
  <si>
    <t>мазь для наружного применения-1%- 50 г</t>
  </si>
  <si>
    <t>Тетрациклиновая мазь</t>
  </si>
  <si>
    <t>мазь глазная 1%-3,0гр</t>
  </si>
  <si>
    <t>септанест с адреналином- 4%</t>
  </si>
  <si>
    <t>раствор для иньекций 2 мл №3-20мг</t>
  </si>
  <si>
    <t>сироп для детей-120мл</t>
  </si>
  <si>
    <t>раствор для инфузий-250мл-4%</t>
  </si>
  <si>
    <t>порошок лиофилизированный для приготовления раствора для инъекций в комплекте с растворителем -5мл</t>
  </si>
  <si>
    <t>лидаза-64ЕД</t>
  </si>
  <si>
    <t>орально регидратационная соль. Порошок-27,9г</t>
  </si>
  <si>
    <t>спирт "Люкс" 96,4</t>
  </si>
  <si>
    <t>фуразолидон 0,05г</t>
  </si>
  <si>
    <t>хлоргексидина биглюконат 0,05%-100мл</t>
  </si>
  <si>
    <t xml:space="preserve"> "Алина-316"  респиратор фильтрующий многоразовый  FFP3  R D </t>
  </si>
  <si>
    <t xml:space="preserve"> "Алина-316" респиратор фильтрующий многоразовый , класс защиты FFP3 RD </t>
  </si>
  <si>
    <t xml:space="preserve">Вест -анти -ВГС комплект 2 Д-0772 Г.Новосибирск  
</t>
  </si>
  <si>
    <t xml:space="preserve">Вест -анти -ВГС (комплект 2) Д-0772 Г.Новосибирск </t>
  </si>
  <si>
    <t xml:space="preserve">Векто геп B-HBs-антигенкомплект 3 Д-0556 Г.Новосибирск 
</t>
  </si>
  <si>
    <t xml:space="preserve">Векто геп B-HBs-антиген(комплект 3) Д-0556 Г.Новосибирск 
</t>
  </si>
  <si>
    <t>Камера Горяева</t>
  </si>
  <si>
    <t xml:space="preserve">наконечники одноразовые на 200мкл№1000
</t>
  </si>
  <si>
    <t>штатив для пробирок на 50 мл на 10 гнезд</t>
  </si>
  <si>
    <t>Эритротест цоликлон анти - Д супер 10мл №10</t>
  </si>
  <si>
    <t>для биохимического анализаторамSAPPHIR-350</t>
  </si>
  <si>
    <t>АМРИ-К(Фитоменадин)</t>
  </si>
  <si>
    <t>раствор для внутримышечного введения-10мг/1,0мл</t>
  </si>
  <si>
    <t>Интерферон альфа</t>
  </si>
  <si>
    <t>ректальные 150000МЕ</t>
  </si>
  <si>
    <t>Алкайн-0,5%-10,0мл</t>
  </si>
  <si>
    <t>глазные капли-0,5%</t>
  </si>
  <si>
    <t>Канефрон Н</t>
  </si>
  <si>
    <t>Таблетки покрытые оболочкой</t>
  </si>
  <si>
    <t>Кофеин натрия бензоат</t>
  </si>
  <si>
    <t>раствор для иньекций 10% 1мл №10</t>
  </si>
  <si>
    <t>Гепариновая мазь</t>
  </si>
  <si>
    <t>Мексидол</t>
  </si>
  <si>
    <t>раствор для в/в и в/м ииедения 50мг/мл 2мл</t>
  </si>
  <si>
    <t>Мидокалм</t>
  </si>
  <si>
    <t>Пирацетам</t>
  </si>
  <si>
    <t>раствор для иньекций 20% 10 мл</t>
  </si>
  <si>
    <t>Цитиколин натрия-125мг/4мл</t>
  </si>
  <si>
    <t>раствор для в/м и в/в введения</t>
  </si>
  <si>
    <t>Допегит</t>
  </si>
  <si>
    <t>таблетки 250 мг №50</t>
  </si>
  <si>
    <t>10% 50мл</t>
  </si>
  <si>
    <t>Камфорное масло</t>
  </si>
  <si>
    <t>Мэтилэргометрин</t>
  </si>
  <si>
    <t>200мкг/мл-1мл</t>
  </si>
  <si>
    <t>Реамберин-1,5%-400,0</t>
  </si>
  <si>
    <t>400мл р-р для инфзии 1,5%</t>
  </si>
  <si>
    <t>Нормобакт</t>
  </si>
  <si>
    <t>3г по 10саше</t>
  </si>
  <si>
    <t>Хилак форте</t>
  </si>
  <si>
    <t>Стерильный концентрат продуктов обмена кишечной микрофлоры-100мл капли для приема внутрь</t>
  </si>
  <si>
    <t>Валерианы экстракт</t>
  </si>
  <si>
    <t>таб,покр оболочкой 0,02г №50</t>
  </si>
  <si>
    <t>Линкас</t>
  </si>
  <si>
    <t>сироп 90мл</t>
  </si>
  <si>
    <t>Гептрал 500мг 5мл</t>
  </si>
  <si>
    <t>Порошок лиофилизированный для приготовления раствора для в/м и в/в введения в комплекте с растворителем</t>
  </si>
  <si>
    <t>2мл-5мг</t>
  </si>
  <si>
    <t>Нитроксолин</t>
  </si>
  <si>
    <t>табл 50 мг №10</t>
  </si>
  <si>
    <t>раствор для иньекций-1,0мл</t>
  </si>
  <si>
    <t>Прокаин(Новокаин)</t>
  </si>
  <si>
    <t>система для переливания крови стер. однораз. применение.</t>
  </si>
  <si>
    <t>Система для переливания крови стер. однораз. применение.</t>
  </si>
  <si>
    <t xml:space="preserve">Набор для подклюкичной катетеризации </t>
  </si>
  <si>
    <t>одноразовый стерильный, размер № F-2,5. 7,0 одноканальный</t>
  </si>
  <si>
    <t>Термометр медицинский  электронный цифровой</t>
  </si>
  <si>
    <t>цифровой</t>
  </si>
  <si>
    <t>Термометр медицинский  ртутный</t>
  </si>
  <si>
    <t>Термометр медицинский ртутный – один из самых распространенных и простых термометров для измерения температуры тела. </t>
  </si>
  <si>
    <t>Сантиметровая лента</t>
  </si>
  <si>
    <t>Исполнитель:                                                              Н.Ж.Кенесова</t>
  </si>
  <si>
    <t>инъекции 10000МЕ (1доза) №5</t>
  </si>
  <si>
    <t>инъекции 5000МЕ (1доза) №5</t>
  </si>
  <si>
    <t>Сыворотка противоботулиническая тип А</t>
  </si>
  <si>
    <t>Сыворотка противоботулиническая тип В</t>
  </si>
  <si>
    <t>Сыворотка противоботулиническая тип Е</t>
  </si>
  <si>
    <t>Фентанил 0,005%-2мл</t>
  </si>
  <si>
    <t>раствор. для иньекций-0,005% -2,0мл</t>
  </si>
  <si>
    <t xml:space="preserve">                          "_____"   "____________" 2021г</t>
  </si>
  <si>
    <t xml:space="preserve"> Беладонт цемент для пломбирования</t>
  </si>
  <si>
    <t xml:space="preserve"> Наконечник JINME-170381012Z -TUP  0123 YING</t>
  </si>
  <si>
    <t>наконечники турбинный</t>
  </si>
  <si>
    <t>Белацин цемент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</si>
</sst>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\ #,##0.00\ ;&quot; (&quot;#,##0.00\);&quot; -&quot;#\ ;@\ "/>
    <numFmt numFmtId="165" formatCode="0.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231F2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>
      <alignment horizontal="center"/>
    </xf>
    <xf numFmtId="165" fontId="8" fillId="0" borderId="0"/>
    <xf numFmtId="0" fontId="8" fillId="0" borderId="0"/>
    <xf numFmtId="0" fontId="8" fillId="0" borderId="0"/>
  </cellStyleXfs>
  <cellXfs count="91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top" wrapText="1"/>
    </xf>
    <xf numFmtId="164" fontId="4" fillId="2" borderId="1" xfId="1" applyNumberFormat="1" applyFont="1" applyFill="1" applyBorder="1" applyAlignment="1" applyProtection="1">
      <alignment horizontal="right" vertical="top" wrapText="1"/>
    </xf>
    <xf numFmtId="164" fontId="2" fillId="2" borderId="1" xfId="1" applyNumberFormat="1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7" fillId="2" borderId="0" xfId="0" applyFont="1" applyFill="1"/>
    <xf numFmtId="0" fontId="0" fillId="2" borderId="0" xfId="0" applyFill="1"/>
    <xf numFmtId="0" fontId="7" fillId="2" borderId="1" xfId="0" applyNumberFormat="1" applyFont="1" applyFill="1" applyBorder="1" applyAlignment="1">
      <alignment horizontal="left" vertical="top" wrapText="1"/>
    </xf>
    <xf numFmtId="0" fontId="5" fillId="2" borderId="1" xfId="1" applyNumberFormat="1" applyFont="1" applyFill="1" applyBorder="1" applyAlignment="1" applyProtection="1">
      <alignment horizontal="left" vertical="top" wrapText="1"/>
    </xf>
    <xf numFmtId="0" fontId="2" fillId="2" borderId="1" xfId="1" applyNumberFormat="1" applyFont="1" applyFill="1" applyBorder="1" applyAlignment="1" applyProtection="1">
      <alignment horizontal="left" vertical="top" wrapText="1"/>
    </xf>
    <xf numFmtId="164" fontId="7" fillId="2" borderId="0" xfId="0" applyNumberFormat="1" applyFont="1" applyFill="1"/>
    <xf numFmtId="0" fontId="2" fillId="2" borderId="1" xfId="0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164" fontId="2" fillId="2" borderId="1" xfId="1" applyNumberFormat="1" applyFont="1" applyFill="1" applyBorder="1" applyAlignment="1" applyProtection="1">
      <alignment horizontal="left" vertical="top" wrapText="1"/>
    </xf>
    <xf numFmtId="0" fontId="7" fillId="2" borderId="1" xfId="0" applyNumberFormat="1" applyFont="1" applyFill="1" applyBorder="1" applyAlignment="1" applyProtection="1">
      <alignment horizontal="left" vertical="top" wrapText="1"/>
    </xf>
    <xf numFmtId="164" fontId="4" fillId="2" borderId="1" xfId="1" applyNumberFormat="1" applyFont="1" applyFill="1" applyBorder="1" applyAlignment="1" applyProtection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3" borderId="0" xfId="0" applyFill="1"/>
    <xf numFmtId="164" fontId="5" fillId="2" borderId="1" xfId="1" applyNumberFormat="1" applyFont="1" applyFill="1" applyBorder="1" applyAlignment="1" applyProtection="1">
      <alignment horizontal="left" vertical="top" wrapText="1"/>
    </xf>
    <xf numFmtId="164" fontId="6" fillId="2" borderId="1" xfId="0" applyNumberFormat="1" applyFont="1" applyFill="1" applyBorder="1" applyAlignment="1">
      <alignment horizontal="left" wrapText="1"/>
    </xf>
    <xf numFmtId="0" fontId="7" fillId="2" borderId="1" xfId="1" applyNumberFormat="1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6" fillId="2" borderId="0" xfId="0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7" fillId="0" borderId="1" xfId="1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1" applyNumberFormat="1" applyFont="1" applyFill="1" applyBorder="1" applyAlignment="1">
      <alignment horizontal="left" vertical="top" wrapText="1"/>
    </xf>
    <xf numFmtId="0" fontId="3" fillId="0" borderId="1" xfId="5" applyNumberFormat="1" applyFont="1" applyFill="1" applyBorder="1" applyAlignment="1">
      <alignment horizontal="left" vertical="top" wrapText="1"/>
    </xf>
    <xf numFmtId="0" fontId="11" fillId="0" borderId="1" xfId="0" applyNumberFormat="1" applyFont="1" applyFill="1" applyBorder="1" applyAlignment="1">
      <alignment horizontal="left" vertical="top" wrapText="1"/>
    </xf>
    <xf numFmtId="0" fontId="3" fillId="0" borderId="1" xfId="1" applyNumberFormat="1" applyFont="1" applyFill="1" applyBorder="1" applyAlignment="1" applyProtection="1">
      <alignment horizontal="left" vertical="top" wrapText="1"/>
    </xf>
    <xf numFmtId="0" fontId="4" fillId="0" borderId="1" xfId="5" applyNumberFormat="1" applyFont="1" applyFill="1" applyBorder="1" applyAlignment="1">
      <alignment horizontal="left" vertical="top" wrapText="1"/>
    </xf>
    <xf numFmtId="0" fontId="3" fillId="0" borderId="2" xfId="5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vertical="top"/>
    </xf>
    <xf numFmtId="0" fontId="6" fillId="2" borderId="0" xfId="0" applyFont="1" applyFill="1" applyAlignment="1">
      <alignment vertical="top"/>
    </xf>
    <xf numFmtId="0" fontId="7" fillId="2" borderId="0" xfId="0" applyFont="1" applyFill="1" applyAlignment="1">
      <alignment vertical="top"/>
    </xf>
    <xf numFmtId="0" fontId="6" fillId="2" borderId="0" xfId="0" applyFont="1" applyFill="1" applyBorder="1" applyAlignment="1">
      <alignment vertical="top"/>
    </xf>
    <xf numFmtId="0" fontId="0" fillId="4" borderId="0" xfId="0" applyFill="1"/>
    <xf numFmtId="0" fontId="11" fillId="2" borderId="1" xfId="5" applyNumberFormat="1" applyFont="1" applyFill="1" applyBorder="1" applyAlignment="1">
      <alignment horizontal="left" vertical="top" wrapText="1"/>
    </xf>
    <xf numFmtId="0" fontId="14" fillId="2" borderId="1" xfId="0" applyNumberFormat="1" applyFont="1" applyFill="1" applyBorder="1" applyAlignment="1">
      <alignment horizontal="left" vertical="top" wrapText="1"/>
    </xf>
    <xf numFmtId="0" fontId="16" fillId="2" borderId="0" xfId="0" applyFont="1" applyFill="1"/>
    <xf numFmtId="4" fontId="3" fillId="2" borderId="1" xfId="0" applyNumberFormat="1" applyFont="1" applyFill="1" applyBorder="1" applyAlignment="1">
      <alignment horizontal="left" vertical="top" wrapText="1"/>
    </xf>
    <xf numFmtId="43" fontId="2" fillId="2" borderId="1" xfId="1" applyFont="1" applyFill="1" applyBorder="1" applyAlignment="1" applyProtection="1">
      <alignment horizontal="left" vertical="top" wrapText="1"/>
    </xf>
    <xf numFmtId="0" fontId="7" fillId="2" borderId="3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11" fillId="2" borderId="1" xfId="0" applyNumberFormat="1" applyFont="1" applyFill="1" applyBorder="1" applyAlignment="1" applyProtection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 applyProtection="1">
      <alignment horizontal="left" vertical="top" wrapText="1"/>
    </xf>
    <xf numFmtId="0" fontId="4" fillId="2" borderId="1" xfId="0" applyNumberFormat="1" applyFont="1" applyFill="1" applyBorder="1" applyAlignment="1" applyProtection="1">
      <alignment horizontal="left" vertical="top" wrapText="1"/>
    </xf>
    <xf numFmtId="0" fontId="13" fillId="2" borderId="1" xfId="0" applyNumberFormat="1" applyFont="1" applyFill="1" applyBorder="1" applyAlignment="1" applyProtection="1">
      <alignment horizontal="left" vertical="top" wrapText="1"/>
    </xf>
    <xf numFmtId="0" fontId="10" fillId="2" borderId="1" xfId="0" applyFont="1" applyFill="1" applyBorder="1" applyAlignment="1">
      <alignment wrapText="1"/>
    </xf>
    <xf numFmtId="0" fontId="3" fillId="2" borderId="0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3" fillId="2" borderId="1" xfId="5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3" fillId="2" borderId="4" xfId="0" applyNumberFormat="1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3" fillId="2" borderId="0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0" fontId="5" fillId="2" borderId="3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wrapText="1"/>
    </xf>
    <xf numFmtId="0" fontId="7" fillId="2" borderId="3" xfId="0" applyNumberFormat="1" applyFont="1" applyFill="1" applyBorder="1" applyAlignment="1" applyProtection="1">
      <alignment horizontal="left" vertical="top" wrapText="1"/>
    </xf>
    <xf numFmtId="0" fontId="3" fillId="2" borderId="3" xfId="0" applyNumberFormat="1" applyFont="1" applyFill="1" applyBorder="1" applyAlignment="1" applyProtection="1">
      <alignment horizontal="left" vertical="top" wrapText="1"/>
    </xf>
    <xf numFmtId="0" fontId="3" fillId="2" borderId="3" xfId="0" applyNumberFormat="1" applyFont="1" applyFill="1" applyBorder="1" applyAlignment="1">
      <alignment horizontal="left" vertical="top" wrapText="1"/>
    </xf>
    <xf numFmtId="0" fontId="7" fillId="2" borderId="3" xfId="1" applyNumberFormat="1" applyFont="1" applyFill="1" applyBorder="1" applyAlignment="1">
      <alignment horizontal="left" vertical="top" wrapText="1"/>
    </xf>
    <xf numFmtId="0" fontId="5" fillId="2" borderId="3" xfId="2" applyNumberFormat="1" applyFont="1" applyFill="1" applyBorder="1" applyAlignment="1">
      <alignment horizontal="left" vertical="top" wrapText="1"/>
    </xf>
    <xf numFmtId="0" fontId="3" fillId="0" borderId="3" xfId="0" applyFont="1" applyBorder="1" applyAlignment="1">
      <alignment wrapText="1"/>
    </xf>
    <xf numFmtId="0" fontId="3" fillId="2" borderId="0" xfId="0" applyNumberFormat="1" applyFont="1" applyFill="1" applyAlignment="1">
      <alignment horizontal="left" vertical="top" wrapText="1"/>
    </xf>
    <xf numFmtId="0" fontId="12" fillId="0" borderId="1" xfId="0" applyFont="1" applyBorder="1" applyAlignment="1">
      <alignment wrapText="1"/>
    </xf>
    <xf numFmtId="0" fontId="6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center" vertical="center" wrapText="1"/>
    </xf>
  </cellXfs>
  <cellStyles count="6">
    <cellStyle name="TableStyleLight1" xfId="3"/>
    <cellStyle name="Обычный" xfId="0" builtinId="0"/>
    <cellStyle name="Обычный 4" xfId="4"/>
    <cellStyle name="Обычный_Лист1" xfId="5"/>
    <cellStyle name="Обычный_Лист1_1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40"/>
  <sheetViews>
    <sheetView tabSelected="1" topLeftCell="A211" zoomScale="90" zoomScaleNormal="90" workbookViewId="0">
      <selection activeCell="F162" sqref="F162"/>
    </sheetView>
  </sheetViews>
  <sheetFormatPr defaultRowHeight="15"/>
  <cols>
    <col min="1" max="1" width="5.28515625" customWidth="1"/>
    <col min="2" max="2" width="44.42578125" customWidth="1"/>
    <col min="3" max="3" width="51" customWidth="1"/>
    <col min="4" max="4" width="10.85546875" customWidth="1"/>
    <col min="5" max="5" width="9.7109375" customWidth="1"/>
    <col min="6" max="6" width="23" customWidth="1"/>
    <col min="7" max="7" width="26.5703125" customWidth="1"/>
  </cols>
  <sheetData>
    <row r="1" spans="1:23" ht="15.75">
      <c r="C1" s="47"/>
      <c r="D1" s="48" t="s">
        <v>291</v>
      </c>
      <c r="E1" s="48"/>
      <c r="F1" s="48"/>
      <c r="G1" s="48"/>
    </row>
    <row r="2" spans="1:23" ht="15.75">
      <c r="A2" s="10"/>
      <c r="B2" s="10"/>
      <c r="C2" s="49"/>
      <c r="D2" s="48" t="s">
        <v>293</v>
      </c>
      <c r="E2" s="48"/>
      <c r="F2" s="48"/>
      <c r="G2" s="48"/>
    </row>
    <row r="3" spans="1:23" ht="15.75">
      <c r="A3" s="10"/>
      <c r="B3" s="10"/>
      <c r="C3" s="49"/>
      <c r="D3" s="48" t="s">
        <v>292</v>
      </c>
      <c r="E3" s="48"/>
      <c r="F3" s="48"/>
      <c r="G3" s="48"/>
    </row>
    <row r="4" spans="1:23" ht="15.75">
      <c r="A4" s="10"/>
      <c r="B4" s="10"/>
      <c r="C4" s="49"/>
      <c r="D4" s="78" t="s">
        <v>388</v>
      </c>
      <c r="E4" s="50"/>
      <c r="F4" s="50"/>
      <c r="G4" s="50"/>
    </row>
    <row r="5" spans="1:23" ht="15.75">
      <c r="A5" s="10"/>
      <c r="B5" s="10"/>
      <c r="C5" s="49"/>
      <c r="D5" s="89"/>
      <c r="E5" s="89"/>
      <c r="F5" s="89"/>
      <c r="G5" s="89"/>
    </row>
    <row r="6" spans="1:23" ht="15.75">
      <c r="A6" s="10"/>
      <c r="B6" s="10"/>
      <c r="C6" s="10"/>
      <c r="D6" s="34"/>
      <c r="E6" s="34"/>
      <c r="F6" s="34"/>
      <c r="G6" s="34"/>
    </row>
    <row r="7" spans="1:23" ht="15.75">
      <c r="A7" s="10"/>
      <c r="B7" s="10"/>
      <c r="C7" s="10"/>
      <c r="D7" s="30"/>
      <c r="E7" s="30"/>
      <c r="F7" s="30"/>
      <c r="G7" s="30"/>
    </row>
    <row r="8" spans="1:23" ht="54.75" customHeight="1">
      <c r="A8" s="90" t="s">
        <v>290</v>
      </c>
      <c r="B8" s="90"/>
      <c r="C8" s="90"/>
      <c r="D8" s="90"/>
      <c r="E8" s="90"/>
      <c r="F8" s="90"/>
      <c r="G8" s="90"/>
    </row>
    <row r="9" spans="1:23" ht="15.75">
      <c r="A9" s="31"/>
      <c r="B9" s="31"/>
      <c r="C9" s="31"/>
      <c r="D9" s="31"/>
      <c r="E9" s="31"/>
      <c r="F9" s="31"/>
      <c r="G9" s="31"/>
    </row>
    <row r="10" spans="1:23" ht="15.75">
      <c r="A10" s="31"/>
      <c r="B10" s="31"/>
      <c r="C10" s="31"/>
      <c r="D10" s="31"/>
      <c r="E10" s="31"/>
      <c r="F10" s="31"/>
      <c r="G10" s="31"/>
    </row>
    <row r="11" spans="1:23" ht="15.75">
      <c r="A11" s="32"/>
      <c r="B11" s="33"/>
      <c r="C11" s="33" t="s">
        <v>132</v>
      </c>
      <c r="D11" s="33"/>
      <c r="E11" s="33"/>
      <c r="F11" s="33"/>
      <c r="G11" s="33"/>
    </row>
    <row r="12" spans="1:23" ht="100.5" customHeight="1">
      <c r="A12" s="5"/>
      <c r="B12" s="1" t="s">
        <v>12</v>
      </c>
      <c r="C12" s="1" t="s">
        <v>85</v>
      </c>
      <c r="D12" s="1" t="s">
        <v>13</v>
      </c>
      <c r="E12" s="25" t="s">
        <v>88</v>
      </c>
      <c r="F12" s="24" t="s">
        <v>86</v>
      </c>
      <c r="G12" s="4" t="s">
        <v>87</v>
      </c>
    </row>
    <row r="13" spans="1:23" ht="15.75">
      <c r="A13" s="5"/>
      <c r="B13" s="16" t="s">
        <v>66</v>
      </c>
      <c r="C13" s="1"/>
      <c r="D13" s="5"/>
      <c r="E13" s="2"/>
      <c r="F13" s="3"/>
      <c r="G13" s="4"/>
      <c r="V13" s="11"/>
      <c r="W13" s="11"/>
    </row>
    <row r="14" spans="1:23" s="51" customFormat="1" ht="15.75">
      <c r="A14" s="9">
        <v>1</v>
      </c>
      <c r="B14" s="9" t="s">
        <v>334</v>
      </c>
      <c r="C14" s="9" t="s">
        <v>335</v>
      </c>
      <c r="D14" s="8" t="s">
        <v>0</v>
      </c>
      <c r="E14" s="8">
        <v>20</v>
      </c>
      <c r="F14" s="8">
        <v>500</v>
      </c>
      <c r="G14" s="13">
        <f t="shared" ref="G14:G35" si="0">E14*F14</f>
        <v>10000</v>
      </c>
      <c r="H14" s="54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s="51" customFormat="1" ht="31.5">
      <c r="A15" s="9">
        <v>2</v>
      </c>
      <c r="B15" s="79" t="s">
        <v>330</v>
      </c>
      <c r="C15" s="79" t="s">
        <v>331</v>
      </c>
      <c r="D15" s="8" t="s">
        <v>11</v>
      </c>
      <c r="E15" s="8">
        <v>200</v>
      </c>
      <c r="F15" s="8">
        <v>300</v>
      </c>
      <c r="G15" s="13">
        <f t="shared" si="0"/>
        <v>60000</v>
      </c>
      <c r="H15" s="54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s="51" customFormat="1" ht="15.75">
      <c r="A16" s="9">
        <v>3</v>
      </c>
      <c r="B16" s="80" t="s">
        <v>148</v>
      </c>
      <c r="C16" s="80" t="s">
        <v>147</v>
      </c>
      <c r="D16" s="23" t="s">
        <v>0</v>
      </c>
      <c r="E16" s="12">
        <v>10</v>
      </c>
      <c r="F16" s="12">
        <v>2015</v>
      </c>
      <c r="G16" s="13">
        <f t="shared" si="0"/>
        <v>20150</v>
      </c>
      <c r="H16" s="54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s="51" customFormat="1" ht="15.75">
      <c r="A17" s="9">
        <v>4</v>
      </c>
      <c r="B17" s="64" t="s">
        <v>81</v>
      </c>
      <c r="C17" s="7" t="s">
        <v>310</v>
      </c>
      <c r="D17" s="7" t="s">
        <v>0</v>
      </c>
      <c r="E17" s="8">
        <v>200</v>
      </c>
      <c r="F17" s="8">
        <v>1016.89</v>
      </c>
      <c r="G17" s="13">
        <f t="shared" si="0"/>
        <v>203378</v>
      </c>
      <c r="H17" s="54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s="51" customFormat="1" ht="31.5">
      <c r="A18" s="9">
        <v>5</v>
      </c>
      <c r="B18" s="57" t="s">
        <v>161</v>
      </c>
      <c r="C18" s="57" t="s">
        <v>162</v>
      </c>
      <c r="D18" s="23" t="s">
        <v>0</v>
      </c>
      <c r="E18" s="12">
        <v>5</v>
      </c>
      <c r="F18" s="12">
        <v>6775.9</v>
      </c>
      <c r="G18" s="13">
        <f t="shared" si="0"/>
        <v>33879.5</v>
      </c>
      <c r="H18" s="54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51" customFormat="1" ht="15.75">
      <c r="A19" s="9">
        <v>6</v>
      </c>
      <c r="B19" s="57" t="s">
        <v>187</v>
      </c>
      <c r="C19" s="57" t="s">
        <v>188</v>
      </c>
      <c r="D19" s="23" t="s">
        <v>15</v>
      </c>
      <c r="E19" s="12">
        <v>200</v>
      </c>
      <c r="F19" s="12">
        <v>52.8</v>
      </c>
      <c r="G19" s="13">
        <f t="shared" si="0"/>
        <v>10560</v>
      </c>
      <c r="H19" s="54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s="51" customFormat="1" ht="15.75">
      <c r="A20" s="9">
        <v>7</v>
      </c>
      <c r="B20" s="57" t="s">
        <v>163</v>
      </c>
      <c r="C20" s="57" t="s">
        <v>164</v>
      </c>
      <c r="D20" s="7" t="s">
        <v>0</v>
      </c>
      <c r="E20" s="8">
        <v>10</v>
      </c>
      <c r="F20" s="8">
        <v>61.23</v>
      </c>
      <c r="G20" s="13">
        <f t="shared" si="0"/>
        <v>612.29999999999995</v>
      </c>
      <c r="H20" s="54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s="51" customFormat="1" ht="15.75">
      <c r="A21" s="9">
        <v>8</v>
      </c>
      <c r="B21" s="57" t="s">
        <v>158</v>
      </c>
      <c r="C21" s="57" t="s">
        <v>288</v>
      </c>
      <c r="D21" s="23" t="s">
        <v>0</v>
      </c>
      <c r="E21" s="12">
        <v>20</v>
      </c>
      <c r="F21" s="12">
        <v>87.91</v>
      </c>
      <c r="G21" s="13">
        <f t="shared" si="0"/>
        <v>1758.1999999999998</v>
      </c>
      <c r="H21" s="54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s="51" customFormat="1" ht="24.75" customHeight="1">
      <c r="A22" s="9">
        <v>9</v>
      </c>
      <c r="B22" s="75" t="s">
        <v>360</v>
      </c>
      <c r="C22" s="36" t="s">
        <v>361</v>
      </c>
      <c r="D22" s="75" t="s">
        <v>16</v>
      </c>
      <c r="E22" s="36">
        <v>500</v>
      </c>
      <c r="F22" s="36">
        <v>3</v>
      </c>
      <c r="G22" s="13">
        <f t="shared" si="0"/>
        <v>1500</v>
      </c>
      <c r="H22" s="54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s="51" customFormat="1" ht="15.75">
      <c r="A23" s="9">
        <v>10</v>
      </c>
      <c r="B23" s="80" t="s">
        <v>185</v>
      </c>
      <c r="C23" s="80" t="s">
        <v>186</v>
      </c>
      <c r="D23" s="23" t="s">
        <v>0</v>
      </c>
      <c r="E23" s="12">
        <v>50</v>
      </c>
      <c r="F23" s="12">
        <v>56.34</v>
      </c>
      <c r="G23" s="13">
        <f t="shared" si="0"/>
        <v>2817</v>
      </c>
      <c r="H23" s="54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ht="15.75">
      <c r="A24" s="9">
        <v>11</v>
      </c>
      <c r="B24" s="7" t="s">
        <v>340</v>
      </c>
      <c r="C24" s="80" t="s">
        <v>305</v>
      </c>
      <c r="D24" s="7" t="s">
        <v>18</v>
      </c>
      <c r="E24" s="8">
        <v>30</v>
      </c>
      <c r="F24" s="8">
        <v>500</v>
      </c>
      <c r="G24" s="13">
        <f t="shared" si="0"/>
        <v>15000</v>
      </c>
      <c r="H24" s="54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s="51" customFormat="1" ht="47.25">
      <c r="A25" s="9">
        <v>12</v>
      </c>
      <c r="B25" s="76" t="s">
        <v>364</v>
      </c>
      <c r="C25" s="77" t="s">
        <v>365</v>
      </c>
      <c r="D25" s="38" t="s">
        <v>11</v>
      </c>
      <c r="E25" s="39">
        <v>150</v>
      </c>
      <c r="F25" s="39">
        <v>2700</v>
      </c>
      <c r="G25" s="13">
        <f t="shared" si="0"/>
        <v>405000</v>
      </c>
      <c r="H25" s="54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s="51" customFormat="1" ht="15.75">
      <c r="A26" s="9">
        <v>13</v>
      </c>
      <c r="B26" s="7" t="s">
        <v>127</v>
      </c>
      <c r="C26" s="82" t="s">
        <v>79</v>
      </c>
      <c r="D26" s="7" t="s">
        <v>0</v>
      </c>
      <c r="E26" s="8">
        <v>20</v>
      </c>
      <c r="F26" s="8">
        <v>652.14</v>
      </c>
      <c r="G26" s="13">
        <f t="shared" si="0"/>
        <v>13042.8</v>
      </c>
      <c r="H26" s="54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s="51" customFormat="1" ht="15.75">
      <c r="A27" s="9">
        <v>14</v>
      </c>
      <c r="B27" s="80" t="s">
        <v>302</v>
      </c>
      <c r="C27" s="80" t="s">
        <v>306</v>
      </c>
      <c r="D27" s="23" t="s">
        <v>18</v>
      </c>
      <c r="E27" s="12">
        <v>30</v>
      </c>
      <c r="F27" s="12">
        <v>1700</v>
      </c>
      <c r="G27" s="13">
        <f t="shared" si="0"/>
        <v>51000</v>
      </c>
      <c r="H27" s="54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s="51" customFormat="1" ht="15.75">
      <c r="A28" s="9">
        <v>15</v>
      </c>
      <c r="B28" s="80" t="s">
        <v>153</v>
      </c>
      <c r="C28" s="80" t="s">
        <v>285</v>
      </c>
      <c r="D28" s="7" t="s">
        <v>11</v>
      </c>
      <c r="E28" s="17">
        <v>300</v>
      </c>
      <c r="F28" s="17">
        <v>50.18</v>
      </c>
      <c r="G28" s="13">
        <f t="shared" si="0"/>
        <v>15054</v>
      </c>
      <c r="H28" s="54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s="51" customFormat="1" ht="15.75">
      <c r="A29" s="9">
        <v>16</v>
      </c>
      <c r="B29" s="85" t="s">
        <v>20</v>
      </c>
      <c r="C29" s="85" t="s">
        <v>60</v>
      </c>
      <c r="D29" s="9" t="s">
        <v>0</v>
      </c>
      <c r="E29" s="8">
        <v>400</v>
      </c>
      <c r="F29" s="8">
        <v>246.46</v>
      </c>
      <c r="G29" s="13">
        <f t="shared" si="0"/>
        <v>98584</v>
      </c>
      <c r="H29" s="54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 s="51" customFormat="1" ht="15.75">
      <c r="A30" s="9">
        <v>17</v>
      </c>
      <c r="B30" s="80" t="s">
        <v>190</v>
      </c>
      <c r="C30" s="80" t="s">
        <v>191</v>
      </c>
      <c r="D30" s="23" t="s">
        <v>18</v>
      </c>
      <c r="E30" s="12">
        <v>5</v>
      </c>
      <c r="F30" s="12">
        <v>596.53</v>
      </c>
      <c r="G30" s="13">
        <f t="shared" si="0"/>
        <v>2982.6499999999996</v>
      </c>
      <c r="H30" s="54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 s="51" customFormat="1" ht="15.75">
      <c r="A31" s="9">
        <v>18</v>
      </c>
      <c r="B31" s="82" t="s">
        <v>348</v>
      </c>
      <c r="C31" s="82" t="s">
        <v>349</v>
      </c>
      <c r="D31" s="7" t="s">
        <v>16</v>
      </c>
      <c r="E31" s="8">
        <v>1000</v>
      </c>
      <c r="F31" s="8">
        <v>50</v>
      </c>
      <c r="G31" s="13">
        <f t="shared" si="0"/>
        <v>50000</v>
      </c>
      <c r="H31" s="54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s="51" customFormat="1" ht="15.75">
      <c r="A32" s="9">
        <v>19</v>
      </c>
      <c r="B32" s="73" t="s">
        <v>125</v>
      </c>
      <c r="C32" s="82" t="s">
        <v>25</v>
      </c>
      <c r="D32" s="7" t="s">
        <v>15</v>
      </c>
      <c r="E32" s="17">
        <v>200</v>
      </c>
      <c r="F32" s="17">
        <v>301.89999999999998</v>
      </c>
      <c r="G32" s="13">
        <f t="shared" si="0"/>
        <v>60379.999999999993</v>
      </c>
      <c r="H32" s="54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3" s="51" customFormat="1" ht="15.75">
      <c r="A33" s="9">
        <v>20</v>
      </c>
      <c r="B33" s="8" t="s">
        <v>23</v>
      </c>
      <c r="C33" s="8" t="s">
        <v>366</v>
      </c>
      <c r="D33" s="9" t="s">
        <v>11</v>
      </c>
      <c r="E33" s="8">
        <v>30</v>
      </c>
      <c r="F33" s="8">
        <v>120</v>
      </c>
      <c r="G33" s="13">
        <f t="shared" si="0"/>
        <v>3600</v>
      </c>
      <c r="H33" s="54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s="51" customFormat="1" ht="15.75">
      <c r="A34" s="9">
        <v>21</v>
      </c>
      <c r="B34" s="8" t="s">
        <v>332</v>
      </c>
      <c r="C34" s="8" t="s">
        <v>333</v>
      </c>
      <c r="D34" s="9" t="s">
        <v>10</v>
      </c>
      <c r="E34" s="8">
        <v>500</v>
      </c>
      <c r="F34" s="8">
        <v>150</v>
      </c>
      <c r="G34" s="13">
        <f t="shared" si="0"/>
        <v>75000</v>
      </c>
      <c r="H34" s="54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 s="51" customFormat="1" ht="15.75">
      <c r="A35" s="9">
        <v>22</v>
      </c>
      <c r="B35" s="9" t="s">
        <v>119</v>
      </c>
      <c r="C35" s="9" t="s">
        <v>312</v>
      </c>
      <c r="D35" s="9" t="s">
        <v>0</v>
      </c>
      <c r="E35" s="8">
        <v>100</v>
      </c>
      <c r="F35" s="8">
        <v>2603.1999999999998</v>
      </c>
      <c r="G35" s="13">
        <f t="shared" si="0"/>
        <v>260319.99999999997</v>
      </c>
      <c r="H35" s="54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s="51" customFormat="1" ht="15.75">
      <c r="A36" s="9">
        <v>23</v>
      </c>
      <c r="B36" s="23" t="s">
        <v>295</v>
      </c>
      <c r="C36" s="23" t="s">
        <v>294</v>
      </c>
      <c r="D36" s="23" t="s">
        <v>11</v>
      </c>
      <c r="E36" s="12">
        <v>1000</v>
      </c>
      <c r="F36" s="12">
        <v>87.8</v>
      </c>
      <c r="G36" s="13">
        <f t="shared" ref="G36:G55" si="1">E36*F36</f>
        <v>87800</v>
      </c>
      <c r="H36" s="54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s="51" customFormat="1" ht="15.75">
      <c r="A37" s="9">
        <v>24</v>
      </c>
      <c r="B37" s="9" t="s">
        <v>351</v>
      </c>
      <c r="C37" s="9" t="s">
        <v>350</v>
      </c>
      <c r="D37" s="9" t="s">
        <v>0</v>
      </c>
      <c r="E37" s="8">
        <v>30</v>
      </c>
      <c r="F37" s="8">
        <v>150</v>
      </c>
      <c r="G37" s="13">
        <f t="shared" si="1"/>
        <v>4500</v>
      </c>
      <c r="H37" s="54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s="51" customFormat="1" ht="15.75">
      <c r="A38" s="9">
        <v>25</v>
      </c>
      <c r="B38" s="38" t="s">
        <v>336</v>
      </c>
      <c r="C38" s="38" t="s">
        <v>337</v>
      </c>
      <c r="D38" s="38" t="s">
        <v>10</v>
      </c>
      <c r="E38" s="36">
        <v>1200</v>
      </c>
      <c r="F38" s="36">
        <v>40</v>
      </c>
      <c r="G38" s="13">
        <f t="shared" si="1"/>
        <v>48000</v>
      </c>
      <c r="H38" s="54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s="51" customFormat="1" ht="47.25">
      <c r="A39" s="9">
        <v>26</v>
      </c>
      <c r="B39" s="9" t="s">
        <v>37</v>
      </c>
      <c r="C39" s="8" t="s">
        <v>313</v>
      </c>
      <c r="D39" s="9" t="s">
        <v>19</v>
      </c>
      <c r="E39" s="8">
        <v>1000</v>
      </c>
      <c r="F39" s="8">
        <v>602.79999999999995</v>
      </c>
      <c r="G39" s="13">
        <f t="shared" si="1"/>
        <v>602800</v>
      </c>
      <c r="H39" s="54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s="51" customFormat="1" ht="15.75">
      <c r="A40" s="9">
        <v>27</v>
      </c>
      <c r="B40" s="23" t="s">
        <v>168</v>
      </c>
      <c r="C40" s="23" t="s">
        <v>28</v>
      </c>
      <c r="D40" s="23" t="s">
        <v>0</v>
      </c>
      <c r="E40" s="12">
        <v>50</v>
      </c>
      <c r="F40" s="12">
        <v>471.55</v>
      </c>
      <c r="G40" s="13">
        <f t="shared" si="1"/>
        <v>23577.5</v>
      </c>
      <c r="H40" s="5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s="51" customFormat="1" ht="15.75">
      <c r="A41" s="9">
        <v>28</v>
      </c>
      <c r="B41" s="23" t="s">
        <v>298</v>
      </c>
      <c r="C41" s="23" t="s">
        <v>299</v>
      </c>
      <c r="D41" s="23" t="s">
        <v>11</v>
      </c>
      <c r="E41" s="12">
        <v>1000</v>
      </c>
      <c r="F41" s="12">
        <v>100</v>
      </c>
      <c r="G41" s="13">
        <f t="shared" si="1"/>
        <v>100000</v>
      </c>
      <c r="H41" s="54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s="51" customFormat="1" ht="15.75">
      <c r="A42" s="9">
        <v>29</v>
      </c>
      <c r="B42" s="23" t="s">
        <v>296</v>
      </c>
      <c r="C42" s="23" t="s">
        <v>297</v>
      </c>
      <c r="D42" s="23" t="s">
        <v>11</v>
      </c>
      <c r="E42" s="12">
        <v>100</v>
      </c>
      <c r="F42" s="12">
        <v>73.5</v>
      </c>
      <c r="G42" s="13">
        <f t="shared" si="1"/>
        <v>7350</v>
      </c>
      <c r="H42" s="54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s="51" customFormat="1" ht="15.75">
      <c r="A43" s="9">
        <v>30</v>
      </c>
      <c r="B43" s="79" t="s">
        <v>338</v>
      </c>
      <c r="C43" s="79" t="s">
        <v>339</v>
      </c>
      <c r="D43" s="9" t="s">
        <v>11</v>
      </c>
      <c r="E43" s="8">
        <v>200</v>
      </c>
      <c r="F43" s="8">
        <v>25</v>
      </c>
      <c r="G43" s="13">
        <f t="shared" si="1"/>
        <v>5000</v>
      </c>
      <c r="H43" s="54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s="51" customFormat="1" ht="15.75">
      <c r="A44" s="9">
        <v>31</v>
      </c>
      <c r="B44" s="9" t="s">
        <v>135</v>
      </c>
      <c r="C44" s="9" t="s">
        <v>314</v>
      </c>
      <c r="D44" s="9" t="s">
        <v>0</v>
      </c>
      <c r="E44" s="8">
        <v>200</v>
      </c>
      <c r="F44" s="8">
        <v>185.23</v>
      </c>
      <c r="G44" s="13">
        <f t="shared" si="1"/>
        <v>37046</v>
      </c>
      <c r="H44" s="54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3" s="51" customFormat="1" ht="15.75">
      <c r="A45" s="9">
        <v>32</v>
      </c>
      <c r="B45" s="29" t="s">
        <v>303</v>
      </c>
      <c r="C45" s="57" t="s">
        <v>304</v>
      </c>
      <c r="D45" s="9" t="s">
        <v>18</v>
      </c>
      <c r="E45" s="8">
        <v>100</v>
      </c>
      <c r="F45" s="8">
        <v>200</v>
      </c>
      <c r="G45" s="13">
        <f t="shared" si="1"/>
        <v>20000</v>
      </c>
      <c r="H45" s="54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s="51" customFormat="1" ht="15.75">
      <c r="A46" s="9">
        <v>33</v>
      </c>
      <c r="B46" s="57" t="s">
        <v>159</v>
      </c>
      <c r="C46" s="57" t="s">
        <v>160</v>
      </c>
      <c r="D46" s="23" t="s">
        <v>18</v>
      </c>
      <c r="E46" s="12">
        <v>50</v>
      </c>
      <c r="F46" s="12">
        <v>497</v>
      </c>
      <c r="G46" s="13">
        <f t="shared" si="1"/>
        <v>24850</v>
      </c>
      <c r="H46" s="54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s="51" customFormat="1" ht="15.75">
      <c r="A47" s="9">
        <v>34</v>
      </c>
      <c r="B47" s="79" t="s">
        <v>362</v>
      </c>
      <c r="C47" s="83" t="s">
        <v>363</v>
      </c>
      <c r="D47" s="9" t="s">
        <v>0</v>
      </c>
      <c r="E47" s="8">
        <v>50</v>
      </c>
      <c r="F47" s="8">
        <v>700</v>
      </c>
      <c r="G47" s="13">
        <f t="shared" si="1"/>
        <v>35000</v>
      </c>
      <c r="H47" s="54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 s="51" customFormat="1" ht="15.75">
      <c r="A48" s="9">
        <v>35</v>
      </c>
      <c r="B48" s="80" t="s">
        <v>182</v>
      </c>
      <c r="C48" s="80" t="s">
        <v>258</v>
      </c>
      <c r="D48" s="9" t="s">
        <v>0</v>
      </c>
      <c r="E48" s="9">
        <v>5</v>
      </c>
      <c r="F48" s="9">
        <v>106.72</v>
      </c>
      <c r="G48" s="13">
        <f t="shared" si="1"/>
        <v>533.6</v>
      </c>
      <c r="H48" s="54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1:23" s="51" customFormat="1" ht="15.75">
      <c r="A49" s="9">
        <v>36</v>
      </c>
      <c r="B49" s="80" t="s">
        <v>154</v>
      </c>
      <c r="C49" s="80" t="s">
        <v>155</v>
      </c>
      <c r="D49" s="23" t="s">
        <v>11</v>
      </c>
      <c r="E49" s="12">
        <v>100</v>
      </c>
      <c r="F49" s="12">
        <v>51.63</v>
      </c>
      <c r="G49" s="13">
        <f t="shared" si="1"/>
        <v>5163</v>
      </c>
      <c r="H49" s="54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 s="51" customFormat="1" ht="15.75">
      <c r="A50" s="9">
        <v>37</v>
      </c>
      <c r="B50" s="36" t="s">
        <v>341</v>
      </c>
      <c r="C50" s="36" t="s">
        <v>342</v>
      </c>
      <c r="D50" s="36" t="s">
        <v>11</v>
      </c>
      <c r="E50" s="36">
        <v>1000</v>
      </c>
      <c r="F50" s="36">
        <v>245</v>
      </c>
      <c r="G50" s="13">
        <f t="shared" si="1"/>
        <v>245000</v>
      </c>
      <c r="H50" s="54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:23" s="51" customFormat="1" ht="15.75">
      <c r="A51" s="9">
        <v>38</v>
      </c>
      <c r="B51" s="36" t="s">
        <v>343</v>
      </c>
      <c r="C51" s="36" t="s">
        <v>369</v>
      </c>
      <c r="D51" s="36" t="s">
        <v>11</v>
      </c>
      <c r="E51" s="36">
        <v>500</v>
      </c>
      <c r="F51" s="36">
        <v>30</v>
      </c>
      <c r="G51" s="13">
        <f t="shared" si="1"/>
        <v>15000</v>
      </c>
      <c r="H51" s="54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s="51" customFormat="1" ht="15.75">
      <c r="A52" s="9">
        <v>39</v>
      </c>
      <c r="B52" s="23" t="s">
        <v>146</v>
      </c>
      <c r="C52" s="23" t="s">
        <v>311</v>
      </c>
      <c r="D52" s="23" t="s">
        <v>0</v>
      </c>
      <c r="E52" s="12">
        <v>100</v>
      </c>
      <c r="F52" s="12">
        <v>1068.07</v>
      </c>
      <c r="G52" s="13">
        <f t="shared" si="1"/>
        <v>106807</v>
      </c>
      <c r="H52" s="54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s="51" customFormat="1" ht="15.75">
      <c r="A53" s="9">
        <v>40</v>
      </c>
      <c r="B53" s="36" t="s">
        <v>352</v>
      </c>
      <c r="C53" s="36" t="s">
        <v>353</v>
      </c>
      <c r="D53" s="36" t="s">
        <v>11</v>
      </c>
      <c r="E53" s="36">
        <v>50</v>
      </c>
      <c r="F53" s="36">
        <v>1180</v>
      </c>
      <c r="G53" s="13">
        <f t="shared" si="1"/>
        <v>59000</v>
      </c>
      <c r="H53" s="54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s="51" customFormat="1" ht="15.75">
      <c r="A54" s="9">
        <v>41</v>
      </c>
      <c r="B54" s="57" t="s">
        <v>169</v>
      </c>
      <c r="C54" s="57" t="s">
        <v>170</v>
      </c>
      <c r="D54" s="9" t="s">
        <v>11</v>
      </c>
      <c r="E54" s="8">
        <v>50</v>
      </c>
      <c r="F54" s="8">
        <v>165.5</v>
      </c>
      <c r="G54" s="13">
        <f t="shared" si="1"/>
        <v>8275</v>
      </c>
      <c r="H54" s="54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s="51" customFormat="1" ht="15.75">
      <c r="A55" s="9">
        <v>42</v>
      </c>
      <c r="B55" s="80" t="s">
        <v>180</v>
      </c>
      <c r="C55" s="80" t="s">
        <v>181</v>
      </c>
      <c r="D55" s="23" t="s">
        <v>18</v>
      </c>
      <c r="E55" s="12">
        <v>10</v>
      </c>
      <c r="F55" s="12">
        <v>304.63</v>
      </c>
      <c r="G55" s="13">
        <f t="shared" si="1"/>
        <v>3046.3</v>
      </c>
      <c r="H55" s="54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s="51" customFormat="1" ht="15.75">
      <c r="A56" s="9">
        <v>43</v>
      </c>
      <c r="B56" s="9" t="s">
        <v>367</v>
      </c>
      <c r="C56" s="9" t="s">
        <v>368</v>
      </c>
      <c r="D56" s="9" t="s">
        <v>15</v>
      </c>
      <c r="E56" s="9">
        <v>1000</v>
      </c>
      <c r="F56" s="8">
        <v>4</v>
      </c>
      <c r="G56" s="13">
        <f t="shared" ref="G56:G82" si="2">E56*F56</f>
        <v>4000</v>
      </c>
      <c r="H56" s="54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s="51" customFormat="1" ht="15.75">
      <c r="A57" s="9">
        <v>44</v>
      </c>
      <c r="B57" s="82" t="s">
        <v>356</v>
      </c>
      <c r="C57" s="86" t="s">
        <v>357</v>
      </c>
      <c r="D57" s="7" t="s">
        <v>17</v>
      </c>
      <c r="E57" s="6">
        <v>50</v>
      </c>
      <c r="F57" s="6">
        <v>1800</v>
      </c>
      <c r="G57" s="13">
        <f t="shared" si="2"/>
        <v>90000</v>
      </c>
      <c r="H57" s="54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s="51" customFormat="1" ht="31.5">
      <c r="A58" s="9">
        <v>45</v>
      </c>
      <c r="B58" s="57" t="s">
        <v>183</v>
      </c>
      <c r="C58" s="72" t="s">
        <v>184</v>
      </c>
      <c r="D58" s="23" t="s">
        <v>59</v>
      </c>
      <c r="E58" s="12">
        <v>60</v>
      </c>
      <c r="F58" s="12">
        <v>157.75</v>
      </c>
      <c r="G58" s="13">
        <f t="shared" si="2"/>
        <v>9465</v>
      </c>
      <c r="H58" s="54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s="51" customFormat="1" ht="15.75">
      <c r="A59" s="9">
        <v>46</v>
      </c>
      <c r="B59" s="23" t="s">
        <v>29</v>
      </c>
      <c r="C59" s="23" t="s">
        <v>30</v>
      </c>
      <c r="D59" s="23" t="s">
        <v>11</v>
      </c>
      <c r="E59" s="12">
        <v>1000</v>
      </c>
      <c r="F59" s="12">
        <v>23.98</v>
      </c>
      <c r="G59" s="13">
        <f t="shared" si="2"/>
        <v>23980</v>
      </c>
      <c r="H59" s="54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s="51" customFormat="1" ht="15.75">
      <c r="A60" s="9">
        <v>47</v>
      </c>
      <c r="B60" s="38" t="s">
        <v>344</v>
      </c>
      <c r="C60" s="38" t="s">
        <v>345</v>
      </c>
      <c r="D60" s="38" t="s">
        <v>11</v>
      </c>
      <c r="E60" s="36">
        <v>10000</v>
      </c>
      <c r="F60" s="36">
        <v>30</v>
      </c>
      <c r="G60" s="13">
        <f t="shared" si="2"/>
        <v>300000</v>
      </c>
      <c r="H60" s="54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s="51" customFormat="1" ht="15.75">
      <c r="A61" s="9">
        <v>48</v>
      </c>
      <c r="B61" s="7" t="s">
        <v>32</v>
      </c>
      <c r="C61" s="7" t="s">
        <v>33</v>
      </c>
      <c r="D61" s="7" t="s">
        <v>11</v>
      </c>
      <c r="E61" s="8">
        <v>1000</v>
      </c>
      <c r="F61" s="8">
        <v>62.5</v>
      </c>
      <c r="G61" s="13">
        <f t="shared" si="2"/>
        <v>62500</v>
      </c>
      <c r="H61" s="54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3" s="51" customFormat="1" ht="15.75">
      <c r="A62" s="9">
        <v>49</v>
      </c>
      <c r="B62" s="81" t="s">
        <v>370</v>
      </c>
      <c r="C62" s="81" t="s">
        <v>34</v>
      </c>
      <c r="D62" s="23" t="s">
        <v>11</v>
      </c>
      <c r="E62" s="12">
        <v>500</v>
      </c>
      <c r="F62" s="12">
        <v>8.19</v>
      </c>
      <c r="G62" s="13">
        <f t="shared" si="2"/>
        <v>4094.9999999999995</v>
      </c>
      <c r="H62" s="54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 s="51" customFormat="1" ht="15.75">
      <c r="A63" s="9">
        <v>50</v>
      </c>
      <c r="B63" s="37" t="s">
        <v>354</v>
      </c>
      <c r="C63" s="75" t="s">
        <v>355</v>
      </c>
      <c r="D63" s="36" t="s">
        <v>0</v>
      </c>
      <c r="E63" s="36">
        <v>50</v>
      </c>
      <c r="F63" s="36">
        <v>1635</v>
      </c>
      <c r="G63" s="13">
        <f t="shared" si="2"/>
        <v>81750</v>
      </c>
      <c r="H63" s="54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s="51" customFormat="1" ht="15.75">
      <c r="A64" s="9">
        <v>51</v>
      </c>
      <c r="B64" s="80" t="s">
        <v>178</v>
      </c>
      <c r="C64" s="80" t="s">
        <v>152</v>
      </c>
      <c r="D64" s="12" t="s">
        <v>0</v>
      </c>
      <c r="E64" s="12">
        <v>50</v>
      </c>
      <c r="F64" s="12">
        <v>4603.82</v>
      </c>
      <c r="G64" s="13">
        <f t="shared" si="2"/>
        <v>230191</v>
      </c>
      <c r="H64" s="54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s="51" customFormat="1" ht="15.75">
      <c r="A65" s="9">
        <v>52</v>
      </c>
      <c r="B65" s="57" t="s">
        <v>300</v>
      </c>
      <c r="C65" s="81" t="s">
        <v>301</v>
      </c>
      <c r="D65" s="12" t="s">
        <v>11</v>
      </c>
      <c r="E65" s="12">
        <v>5000</v>
      </c>
      <c r="F65" s="12">
        <v>50</v>
      </c>
      <c r="G65" s="13">
        <f t="shared" si="2"/>
        <v>250000</v>
      </c>
      <c r="H65" s="54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s="51" customFormat="1" ht="47.25">
      <c r="A66" s="9">
        <v>53</v>
      </c>
      <c r="B66" s="8" t="s">
        <v>126</v>
      </c>
      <c r="C66" s="8" t="s">
        <v>315</v>
      </c>
      <c r="D66" s="8" t="s">
        <v>21</v>
      </c>
      <c r="E66" s="8">
        <v>500</v>
      </c>
      <c r="F66" s="8">
        <v>126.7</v>
      </c>
      <c r="G66" s="13">
        <f t="shared" si="2"/>
        <v>63350</v>
      </c>
      <c r="H66" s="54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:23" s="51" customFormat="1" ht="15.75">
      <c r="A67" s="9">
        <v>54</v>
      </c>
      <c r="B67" s="84" t="s">
        <v>141</v>
      </c>
      <c r="C67" s="84" t="s">
        <v>316</v>
      </c>
      <c r="D67" s="8" t="s">
        <v>49</v>
      </c>
      <c r="E67" s="8">
        <v>1440.08</v>
      </c>
      <c r="F67" s="8">
        <v>600</v>
      </c>
      <c r="G67" s="13">
        <f t="shared" si="2"/>
        <v>864048</v>
      </c>
      <c r="H67" s="54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:23" s="51" customFormat="1" ht="15.75">
      <c r="A68" s="9">
        <v>55</v>
      </c>
      <c r="B68" s="80" t="s">
        <v>165</v>
      </c>
      <c r="C68" s="80" t="s">
        <v>286</v>
      </c>
      <c r="D68" s="8" t="s">
        <v>0</v>
      </c>
      <c r="E68" s="8">
        <v>100</v>
      </c>
      <c r="F68" s="8">
        <v>96.23</v>
      </c>
      <c r="G68" s="13">
        <f t="shared" si="2"/>
        <v>9623</v>
      </c>
      <c r="H68" s="54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:23" s="51" customFormat="1" ht="15.75">
      <c r="A69" s="9">
        <v>56</v>
      </c>
      <c r="B69" s="80" t="s">
        <v>179</v>
      </c>
      <c r="C69" s="80" t="s">
        <v>152</v>
      </c>
      <c r="D69" s="12" t="s">
        <v>0</v>
      </c>
      <c r="E69" s="12">
        <v>30</v>
      </c>
      <c r="F69" s="12">
        <v>1762.75</v>
      </c>
      <c r="G69" s="13">
        <f t="shared" si="2"/>
        <v>52882.5</v>
      </c>
      <c r="H69" s="54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:23" s="51" customFormat="1" ht="15.75">
      <c r="A70" s="9">
        <v>57</v>
      </c>
      <c r="B70" s="8" t="s">
        <v>383</v>
      </c>
      <c r="C70" s="8" t="s">
        <v>381</v>
      </c>
      <c r="D70" s="9" t="s">
        <v>17</v>
      </c>
      <c r="E70" s="8">
        <v>1</v>
      </c>
      <c r="F70" s="8">
        <v>22000</v>
      </c>
      <c r="G70" s="13">
        <f t="shared" si="2"/>
        <v>22000</v>
      </c>
      <c r="H70" s="54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 s="51" customFormat="1" ht="15.75">
      <c r="A71" s="9">
        <v>58</v>
      </c>
      <c r="B71" s="83" t="s">
        <v>384</v>
      </c>
      <c r="C71" s="83" t="s">
        <v>382</v>
      </c>
      <c r="D71" s="9" t="s">
        <v>17</v>
      </c>
      <c r="E71" s="8">
        <v>1</v>
      </c>
      <c r="F71" s="8">
        <v>22000</v>
      </c>
      <c r="G71" s="13">
        <f t="shared" si="2"/>
        <v>22000</v>
      </c>
      <c r="H71" s="54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:23" s="51" customFormat="1" ht="15.75">
      <c r="A72" s="9">
        <v>59</v>
      </c>
      <c r="B72" s="8" t="s">
        <v>385</v>
      </c>
      <c r="C72" s="8" t="s">
        <v>381</v>
      </c>
      <c r="D72" s="9" t="s">
        <v>17</v>
      </c>
      <c r="E72" s="8">
        <v>1</v>
      </c>
      <c r="F72" s="8">
        <v>22000</v>
      </c>
      <c r="G72" s="13">
        <f t="shared" si="2"/>
        <v>22000</v>
      </c>
      <c r="H72" s="54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1:23" s="51" customFormat="1" ht="15.75">
      <c r="A73" s="9">
        <v>60</v>
      </c>
      <c r="B73" s="73" t="s">
        <v>307</v>
      </c>
      <c r="C73" s="80" t="s">
        <v>308</v>
      </c>
      <c r="D73" s="7" t="s">
        <v>18</v>
      </c>
      <c r="E73" s="8">
        <v>100</v>
      </c>
      <c r="F73" s="8">
        <v>200</v>
      </c>
      <c r="G73" s="13">
        <f t="shared" si="2"/>
        <v>20000</v>
      </c>
      <c r="H73" s="54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1:23" s="51" customFormat="1" ht="15.75">
      <c r="A74" s="9">
        <v>61</v>
      </c>
      <c r="B74" s="7" t="s">
        <v>35</v>
      </c>
      <c r="C74" s="7" t="s">
        <v>36</v>
      </c>
      <c r="D74" s="7" t="s">
        <v>11</v>
      </c>
      <c r="E74" s="8">
        <v>2500</v>
      </c>
      <c r="F74" s="8">
        <v>22.59</v>
      </c>
      <c r="G74" s="13">
        <f t="shared" si="2"/>
        <v>56475</v>
      </c>
      <c r="H74" s="54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1:23" s="51" customFormat="1" ht="15.75">
      <c r="A75" s="9">
        <v>62</v>
      </c>
      <c r="B75" s="58" t="s">
        <v>192</v>
      </c>
      <c r="C75" s="57" t="s">
        <v>193</v>
      </c>
      <c r="D75" s="7" t="s">
        <v>0</v>
      </c>
      <c r="E75" s="8">
        <v>10</v>
      </c>
      <c r="F75" s="8">
        <v>1298.5</v>
      </c>
      <c r="G75" s="13">
        <f t="shared" si="2"/>
        <v>12985</v>
      </c>
      <c r="H75" s="54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1:23" s="51" customFormat="1" ht="15.75">
      <c r="A76" s="9">
        <v>63</v>
      </c>
      <c r="B76" s="57" t="s">
        <v>149</v>
      </c>
      <c r="C76" s="57" t="s">
        <v>150</v>
      </c>
      <c r="D76" s="23" t="s">
        <v>15</v>
      </c>
      <c r="E76" s="12">
        <v>200</v>
      </c>
      <c r="F76" s="12">
        <v>40.229999999999997</v>
      </c>
      <c r="G76" s="13">
        <f t="shared" si="2"/>
        <v>8045.9999999999991</v>
      </c>
      <c r="H76" s="54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1:23" s="51" customFormat="1" ht="15.75">
      <c r="A77" s="9">
        <v>64</v>
      </c>
      <c r="B77" s="57" t="s">
        <v>174</v>
      </c>
      <c r="C77" s="57" t="s">
        <v>175</v>
      </c>
      <c r="D77" s="23" t="s">
        <v>59</v>
      </c>
      <c r="E77" s="12">
        <v>980</v>
      </c>
      <c r="F77" s="12">
        <v>255.9</v>
      </c>
      <c r="G77" s="13">
        <f t="shared" si="2"/>
        <v>250782</v>
      </c>
      <c r="H77" s="54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1:23" s="51" customFormat="1" ht="15.75">
      <c r="A78" s="9">
        <v>65</v>
      </c>
      <c r="B78" s="57" t="s">
        <v>189</v>
      </c>
      <c r="C78" s="71" t="s">
        <v>287</v>
      </c>
      <c r="D78" s="23" t="s">
        <v>18</v>
      </c>
      <c r="E78" s="12">
        <v>5</v>
      </c>
      <c r="F78" s="12">
        <v>1959.24</v>
      </c>
      <c r="G78" s="13">
        <f t="shared" si="2"/>
        <v>9796.2000000000007</v>
      </c>
      <c r="H78" s="54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1:23" s="51" customFormat="1" ht="15.75">
      <c r="A79" s="9">
        <v>66</v>
      </c>
      <c r="B79" s="57" t="s">
        <v>171</v>
      </c>
      <c r="C79" s="57" t="s">
        <v>172</v>
      </c>
      <c r="D79" s="23" t="s">
        <v>15</v>
      </c>
      <c r="E79" s="12">
        <v>100</v>
      </c>
      <c r="F79" s="12">
        <v>15.01</v>
      </c>
      <c r="G79" s="13">
        <f t="shared" si="2"/>
        <v>1501</v>
      </c>
      <c r="H79" s="54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:23" ht="15.75">
      <c r="A80" s="9">
        <v>67</v>
      </c>
      <c r="B80" s="37" t="s">
        <v>386</v>
      </c>
      <c r="C80" s="38" t="s">
        <v>387</v>
      </c>
      <c r="D80" s="38" t="s">
        <v>11</v>
      </c>
      <c r="E80" s="39">
        <v>100</v>
      </c>
      <c r="F80" s="39">
        <v>96</v>
      </c>
      <c r="G80" s="27">
        <f t="shared" si="2"/>
        <v>9600</v>
      </c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</row>
    <row r="81" spans="1:23" s="51" customFormat="1" ht="15.75">
      <c r="A81" s="9">
        <v>68</v>
      </c>
      <c r="B81" s="57" t="s">
        <v>166</v>
      </c>
      <c r="C81" s="57" t="s">
        <v>167</v>
      </c>
      <c r="D81" s="23" t="s">
        <v>15</v>
      </c>
      <c r="E81" s="12">
        <v>500</v>
      </c>
      <c r="F81" s="12">
        <v>3.19</v>
      </c>
      <c r="G81" s="13">
        <f t="shared" si="2"/>
        <v>1595</v>
      </c>
      <c r="H81" s="54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1:23" s="51" customFormat="1" ht="15.75">
      <c r="A82" s="9">
        <v>69</v>
      </c>
      <c r="B82" s="29" t="s">
        <v>140</v>
      </c>
      <c r="C82" s="29" t="s">
        <v>317</v>
      </c>
      <c r="D82" s="8" t="s">
        <v>16</v>
      </c>
      <c r="E82" s="8">
        <v>500</v>
      </c>
      <c r="F82" s="8">
        <v>3.1</v>
      </c>
      <c r="G82" s="13">
        <f t="shared" si="2"/>
        <v>1550</v>
      </c>
      <c r="H82" s="54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1:23" s="51" customFormat="1" ht="15.75">
      <c r="A83" s="9">
        <v>70</v>
      </c>
      <c r="B83" s="57" t="s">
        <v>151</v>
      </c>
      <c r="C83" s="57" t="s">
        <v>152</v>
      </c>
      <c r="D83" s="23" t="s">
        <v>0</v>
      </c>
      <c r="E83" s="12">
        <v>50</v>
      </c>
      <c r="F83" s="12">
        <v>3503.37</v>
      </c>
      <c r="G83" s="13">
        <f t="shared" ref="G83:G89" si="3">E83*F83</f>
        <v>175168.5</v>
      </c>
      <c r="H83" s="54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1:23" s="51" customFormat="1" ht="47.25">
      <c r="A84" s="9">
        <v>71</v>
      </c>
      <c r="B84" s="79" t="s">
        <v>358</v>
      </c>
      <c r="C84" s="79" t="s">
        <v>359</v>
      </c>
      <c r="D84" s="7" t="s">
        <v>0</v>
      </c>
      <c r="E84" s="7">
        <v>50</v>
      </c>
      <c r="F84" s="8">
        <v>1200</v>
      </c>
      <c r="G84" s="13">
        <f t="shared" si="3"/>
        <v>60000</v>
      </c>
      <c r="H84" s="54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1:23" s="51" customFormat="1" ht="15.75">
      <c r="A85" s="9">
        <v>72</v>
      </c>
      <c r="B85" s="29" t="s">
        <v>139</v>
      </c>
      <c r="C85" s="29" t="s">
        <v>318</v>
      </c>
      <c r="D85" s="9" t="s">
        <v>0</v>
      </c>
      <c r="E85" s="8">
        <v>200</v>
      </c>
      <c r="F85" s="8">
        <v>65.34</v>
      </c>
      <c r="G85" s="13">
        <f t="shared" si="3"/>
        <v>13068</v>
      </c>
      <c r="H85" s="54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1:23" s="51" customFormat="1" ht="15.75">
      <c r="A86" s="9">
        <v>73</v>
      </c>
      <c r="B86" s="58" t="s">
        <v>173</v>
      </c>
      <c r="C86" s="58" t="s">
        <v>24</v>
      </c>
      <c r="D86" s="23" t="s">
        <v>15</v>
      </c>
      <c r="E86" s="12">
        <v>500</v>
      </c>
      <c r="F86" s="12">
        <v>4.4000000000000004</v>
      </c>
      <c r="G86" s="13">
        <f t="shared" si="3"/>
        <v>2200</v>
      </c>
      <c r="H86" s="54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1:23" s="51" customFormat="1" ht="15.75">
      <c r="A87" s="9">
        <v>74</v>
      </c>
      <c r="B87" s="81" t="s">
        <v>346</v>
      </c>
      <c r="C87" s="81" t="s">
        <v>347</v>
      </c>
      <c r="D87" s="23" t="s">
        <v>11</v>
      </c>
      <c r="E87" s="12">
        <v>1000</v>
      </c>
      <c r="F87" s="12">
        <v>800</v>
      </c>
      <c r="G87" s="13">
        <f t="shared" si="3"/>
        <v>800000</v>
      </c>
      <c r="H87" s="54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1:23" s="51" customFormat="1" ht="31.5">
      <c r="A88" s="9">
        <v>75</v>
      </c>
      <c r="B88" s="57" t="s">
        <v>156</v>
      </c>
      <c r="C88" s="57" t="s">
        <v>157</v>
      </c>
      <c r="D88" s="23" t="s">
        <v>11</v>
      </c>
      <c r="E88" s="12">
        <v>50</v>
      </c>
      <c r="F88" s="12">
        <v>633.11</v>
      </c>
      <c r="G88" s="13">
        <f t="shared" si="3"/>
        <v>31655.5</v>
      </c>
      <c r="H88" s="54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1:23" s="51" customFormat="1" ht="31.5">
      <c r="A89" s="9">
        <v>76</v>
      </c>
      <c r="B89" s="57" t="s">
        <v>176</v>
      </c>
      <c r="C89" s="57" t="s">
        <v>177</v>
      </c>
      <c r="D89" s="23" t="s">
        <v>15</v>
      </c>
      <c r="E89" s="12">
        <v>50</v>
      </c>
      <c r="F89" s="12">
        <v>26.53</v>
      </c>
      <c r="G89" s="13">
        <f t="shared" si="3"/>
        <v>1326.5</v>
      </c>
      <c r="H89" s="54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1:23" s="51" customFormat="1" ht="15.75">
      <c r="A90" s="9"/>
      <c r="B90" s="61" t="s">
        <v>56</v>
      </c>
      <c r="C90" s="23"/>
      <c r="D90" s="23"/>
      <c r="E90" s="12"/>
      <c r="F90" s="12"/>
      <c r="G90" s="56">
        <f>SUM(G14:G89)</f>
        <v>6401000.0499999998</v>
      </c>
      <c r="H90" s="54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1:23" ht="37.5">
      <c r="A91" s="9"/>
      <c r="B91" s="59" t="s">
        <v>102</v>
      </c>
      <c r="C91" s="7"/>
      <c r="D91" s="7"/>
      <c r="E91" s="6"/>
      <c r="F91" s="6"/>
      <c r="G91" s="27">
        <f t="shared" ref="G91" si="4">E91*F91</f>
        <v>0</v>
      </c>
      <c r="H91" s="54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1:23" s="51" customFormat="1" ht="15.75">
      <c r="A92" s="9">
        <v>77</v>
      </c>
      <c r="B92" s="6" t="s">
        <v>2</v>
      </c>
      <c r="C92" s="6" t="s">
        <v>103</v>
      </c>
      <c r="D92" s="6" t="s">
        <v>0</v>
      </c>
      <c r="E92" s="6">
        <v>15</v>
      </c>
      <c r="F92" s="55">
        <v>430</v>
      </c>
      <c r="G92" s="27">
        <f>E92*F92</f>
        <v>6450</v>
      </c>
      <c r="H92" s="54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1:23" s="51" customFormat="1" ht="15.75">
      <c r="A93" s="9">
        <v>78</v>
      </c>
      <c r="B93" s="6" t="s">
        <v>3</v>
      </c>
      <c r="C93" s="6" t="s">
        <v>104</v>
      </c>
      <c r="D93" s="6" t="s">
        <v>0</v>
      </c>
      <c r="E93" s="6">
        <v>40</v>
      </c>
      <c r="F93" s="55">
        <v>400</v>
      </c>
      <c r="G93" s="27">
        <f t="shared" ref="G93:G101" si="5">E93*F93</f>
        <v>16000</v>
      </c>
      <c r="H93" s="54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1:23" s="51" customFormat="1" ht="15.75">
      <c r="A94" s="9">
        <v>79</v>
      </c>
      <c r="B94" s="6" t="s">
        <v>5</v>
      </c>
      <c r="C94" s="6" t="s">
        <v>105</v>
      </c>
      <c r="D94" s="6" t="s">
        <v>0</v>
      </c>
      <c r="E94" s="6">
        <v>50</v>
      </c>
      <c r="F94" s="55">
        <v>420</v>
      </c>
      <c r="G94" s="27">
        <f t="shared" si="5"/>
        <v>21000</v>
      </c>
      <c r="H94" s="54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1:23" s="51" customFormat="1" ht="15.75">
      <c r="A95" s="9">
        <v>80</v>
      </c>
      <c r="B95" s="6" t="s">
        <v>7</v>
      </c>
      <c r="C95" s="6" t="s">
        <v>106</v>
      </c>
      <c r="D95" s="6" t="s">
        <v>0</v>
      </c>
      <c r="E95" s="6">
        <v>300</v>
      </c>
      <c r="F95" s="55">
        <v>430</v>
      </c>
      <c r="G95" s="27">
        <f t="shared" si="5"/>
        <v>129000</v>
      </c>
      <c r="H95" s="54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1:23" s="51" customFormat="1" ht="15.75">
      <c r="A96" s="9">
        <v>81</v>
      </c>
      <c r="B96" s="6" t="s">
        <v>8</v>
      </c>
      <c r="C96" s="6" t="s">
        <v>107</v>
      </c>
      <c r="D96" s="6" t="s">
        <v>0</v>
      </c>
      <c r="E96" s="6">
        <v>150</v>
      </c>
      <c r="F96" s="55">
        <v>590</v>
      </c>
      <c r="G96" s="27">
        <f t="shared" si="5"/>
        <v>88500</v>
      </c>
      <c r="H96" s="54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:23" s="51" customFormat="1" ht="31.5">
      <c r="A97" s="9"/>
      <c r="B97" s="60" t="s">
        <v>108</v>
      </c>
      <c r="C97" s="6"/>
      <c r="D97" s="6"/>
      <c r="E97" s="6"/>
      <c r="F97" s="55"/>
      <c r="G97" s="27">
        <f t="shared" si="5"/>
        <v>0</v>
      </c>
      <c r="H97" s="54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:23" s="51" customFormat="1" ht="15.75">
      <c r="A98" s="9">
        <v>82</v>
      </c>
      <c r="B98" s="6" t="s">
        <v>1</v>
      </c>
      <c r="C98" s="6" t="s">
        <v>101</v>
      </c>
      <c r="D98" s="6" t="s">
        <v>0</v>
      </c>
      <c r="E98" s="6">
        <v>10</v>
      </c>
      <c r="F98" s="55">
        <v>450</v>
      </c>
      <c r="G98" s="27">
        <f t="shared" si="5"/>
        <v>4500</v>
      </c>
      <c r="H98" s="54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1:23" s="51" customFormat="1" ht="15.75">
      <c r="A99" s="9">
        <v>83</v>
      </c>
      <c r="B99" s="6" t="s">
        <v>4</v>
      </c>
      <c r="C99" s="6" t="s">
        <v>99</v>
      </c>
      <c r="D99" s="6" t="s">
        <v>0</v>
      </c>
      <c r="E99" s="6">
        <v>50</v>
      </c>
      <c r="F99" s="55">
        <v>645</v>
      </c>
      <c r="G99" s="27">
        <f t="shared" si="5"/>
        <v>32250</v>
      </c>
      <c r="H99" s="54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1:23" s="51" customFormat="1" ht="15.75">
      <c r="A100" s="9">
        <v>84</v>
      </c>
      <c r="B100" s="6" t="s">
        <v>6</v>
      </c>
      <c r="C100" s="6" t="s">
        <v>145</v>
      </c>
      <c r="D100" s="6" t="s">
        <v>0</v>
      </c>
      <c r="E100" s="6">
        <v>50</v>
      </c>
      <c r="F100" s="55">
        <v>630</v>
      </c>
      <c r="G100" s="27">
        <f t="shared" si="5"/>
        <v>31500</v>
      </c>
      <c r="H100" s="54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:23" s="51" customFormat="1" ht="15.75">
      <c r="A101" s="9">
        <v>85</v>
      </c>
      <c r="B101" s="6" t="s">
        <v>9</v>
      </c>
      <c r="C101" s="6" t="s">
        <v>100</v>
      </c>
      <c r="D101" s="6" t="s">
        <v>0</v>
      </c>
      <c r="E101" s="6">
        <v>200</v>
      </c>
      <c r="F101" s="55">
        <v>630</v>
      </c>
      <c r="G101" s="27">
        <f t="shared" si="5"/>
        <v>126000</v>
      </c>
      <c r="H101" s="54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:23" ht="15.75">
      <c r="A102" s="9"/>
      <c r="B102" s="62" t="s">
        <v>56</v>
      </c>
      <c r="C102" s="7"/>
      <c r="D102" s="7"/>
      <c r="E102" s="6"/>
      <c r="F102" s="55"/>
      <c r="G102" s="56">
        <f>SUM(G92:G101)</f>
        <v>455200</v>
      </c>
      <c r="H102" s="54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:23" ht="15.75">
      <c r="A103" s="9"/>
      <c r="B103" s="46" t="s">
        <v>80</v>
      </c>
      <c r="C103" s="38"/>
      <c r="D103" s="38"/>
      <c r="E103" s="39"/>
      <c r="F103" s="39"/>
      <c r="G103" s="27">
        <f t="shared" ref="G103" si="6">E103*F103</f>
        <v>0</v>
      </c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:23" ht="110.25">
      <c r="A104" s="9">
        <v>86</v>
      </c>
      <c r="B104" s="63" t="s">
        <v>261</v>
      </c>
      <c r="C104" s="7" t="s">
        <v>262</v>
      </c>
      <c r="D104" s="7" t="s">
        <v>17</v>
      </c>
      <c r="E104" s="6">
        <v>200</v>
      </c>
      <c r="F104" s="6">
        <v>1500</v>
      </c>
      <c r="G104" s="27">
        <f t="shared" ref="G104:G117" si="7">E104*F104</f>
        <v>300000</v>
      </c>
      <c r="H104" s="54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V104" s="11"/>
      <c r="W104" s="11"/>
    </row>
    <row r="105" spans="1:23" ht="18.75">
      <c r="A105" s="9">
        <v>87</v>
      </c>
      <c r="B105" s="63" t="s">
        <v>263</v>
      </c>
      <c r="C105" s="63" t="s">
        <v>264</v>
      </c>
      <c r="D105" s="7" t="s">
        <v>0</v>
      </c>
      <c r="E105" s="6">
        <v>2</v>
      </c>
      <c r="F105" s="6">
        <v>969.95</v>
      </c>
      <c r="G105" s="27">
        <f t="shared" si="7"/>
        <v>1939.9</v>
      </c>
      <c r="H105" s="54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V105" s="11"/>
      <c r="W105" s="11"/>
    </row>
    <row r="106" spans="1:23" ht="31.5">
      <c r="A106" s="9">
        <v>88</v>
      </c>
      <c r="B106" s="8" t="s">
        <v>280</v>
      </c>
      <c r="C106" s="8" t="s">
        <v>194</v>
      </c>
      <c r="D106" s="8" t="s">
        <v>10</v>
      </c>
      <c r="E106" s="8">
        <v>5</v>
      </c>
      <c r="F106" s="8">
        <v>890000</v>
      </c>
      <c r="G106" s="27">
        <f t="shared" si="7"/>
        <v>4450000</v>
      </c>
      <c r="H106" s="54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V106" s="11"/>
      <c r="W106" s="11"/>
    </row>
    <row r="107" spans="1:23" ht="31.5">
      <c r="A107" s="9">
        <v>89</v>
      </c>
      <c r="B107" s="8" t="s">
        <v>130</v>
      </c>
      <c r="C107" s="8" t="s">
        <v>131</v>
      </c>
      <c r="D107" s="8" t="s">
        <v>10</v>
      </c>
      <c r="E107" s="8">
        <v>1</v>
      </c>
      <c r="F107" s="8">
        <v>250000</v>
      </c>
      <c r="G107" s="27">
        <f t="shared" si="7"/>
        <v>250000</v>
      </c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ht="31.5">
      <c r="A108" s="9">
        <v>90</v>
      </c>
      <c r="B108" s="8" t="s">
        <v>195</v>
      </c>
      <c r="C108" s="8" t="s">
        <v>196</v>
      </c>
      <c r="D108" s="8" t="s">
        <v>10</v>
      </c>
      <c r="E108" s="8">
        <v>1</v>
      </c>
      <c r="F108" s="8">
        <v>80400</v>
      </c>
      <c r="G108" s="27">
        <f t="shared" si="7"/>
        <v>80400</v>
      </c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ht="31.5">
      <c r="A109" s="9">
        <v>91</v>
      </c>
      <c r="B109" s="8" t="s">
        <v>83</v>
      </c>
      <c r="C109" s="8" t="s">
        <v>83</v>
      </c>
      <c r="D109" s="8" t="s">
        <v>17</v>
      </c>
      <c r="E109" s="8">
        <v>1</v>
      </c>
      <c r="F109" s="8">
        <v>9490</v>
      </c>
      <c r="G109" s="27">
        <f t="shared" si="7"/>
        <v>9490</v>
      </c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ht="15.75">
      <c r="A110" s="9">
        <v>92</v>
      </c>
      <c r="B110" s="29" t="s">
        <v>142</v>
      </c>
      <c r="C110" s="29" t="s">
        <v>142</v>
      </c>
      <c r="D110" s="8" t="s">
        <v>17</v>
      </c>
      <c r="E110" s="8">
        <v>50</v>
      </c>
      <c r="F110" s="8">
        <v>50</v>
      </c>
      <c r="G110" s="27">
        <f t="shared" si="7"/>
        <v>2500</v>
      </c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ht="65.25" customHeight="1">
      <c r="A111" s="9">
        <v>93</v>
      </c>
      <c r="B111" s="8" t="s">
        <v>265</v>
      </c>
      <c r="C111" s="8" t="s">
        <v>265</v>
      </c>
      <c r="D111" s="8" t="s">
        <v>10</v>
      </c>
      <c r="E111" s="8">
        <v>10</v>
      </c>
      <c r="F111" s="8">
        <v>200</v>
      </c>
      <c r="G111" s="27">
        <f t="shared" si="7"/>
        <v>2000</v>
      </c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ht="31.5">
      <c r="A112" s="9">
        <v>94</v>
      </c>
      <c r="B112" s="8" t="s">
        <v>256</v>
      </c>
      <c r="C112" s="8" t="s">
        <v>257</v>
      </c>
      <c r="D112" s="8" t="s">
        <v>10</v>
      </c>
      <c r="E112" s="8">
        <v>50</v>
      </c>
      <c r="F112" s="8">
        <v>500</v>
      </c>
      <c r="G112" s="27">
        <f t="shared" si="7"/>
        <v>25000</v>
      </c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ht="31.5">
      <c r="A113" s="9">
        <v>95</v>
      </c>
      <c r="B113" s="8" t="s">
        <v>63</v>
      </c>
      <c r="C113" s="8" t="s">
        <v>63</v>
      </c>
      <c r="D113" s="8" t="s">
        <v>10</v>
      </c>
      <c r="E113" s="8">
        <v>1</v>
      </c>
      <c r="F113" s="8">
        <v>3800</v>
      </c>
      <c r="G113" s="27">
        <f t="shared" si="7"/>
        <v>3800</v>
      </c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ht="15.75">
      <c r="A114" s="9">
        <v>96</v>
      </c>
      <c r="B114" s="8" t="s">
        <v>115</v>
      </c>
      <c r="C114" s="8" t="s">
        <v>122</v>
      </c>
      <c r="D114" s="8" t="s">
        <v>10</v>
      </c>
      <c r="E114" s="8">
        <v>5</v>
      </c>
      <c r="F114" s="8">
        <v>1000</v>
      </c>
      <c r="G114" s="27">
        <f t="shared" si="7"/>
        <v>5000</v>
      </c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ht="15.75">
      <c r="A115" s="9">
        <v>97</v>
      </c>
      <c r="B115" s="8" t="s">
        <v>51</v>
      </c>
      <c r="C115" s="8" t="s">
        <v>52</v>
      </c>
      <c r="D115" s="8" t="s">
        <v>10</v>
      </c>
      <c r="E115" s="8">
        <v>50</v>
      </c>
      <c r="F115" s="8">
        <v>161</v>
      </c>
      <c r="G115" s="27">
        <f t="shared" si="7"/>
        <v>8050</v>
      </c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15.75">
      <c r="A116" s="9">
        <v>98</v>
      </c>
      <c r="B116" s="8" t="s">
        <v>53</v>
      </c>
      <c r="C116" s="8" t="s">
        <v>54</v>
      </c>
      <c r="D116" s="8" t="s">
        <v>10</v>
      </c>
      <c r="E116" s="8">
        <v>50</v>
      </c>
      <c r="F116" s="8">
        <v>161</v>
      </c>
      <c r="G116" s="27">
        <f t="shared" si="7"/>
        <v>8050</v>
      </c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31.5">
      <c r="A117" s="9">
        <v>99</v>
      </c>
      <c r="B117" s="23" t="s">
        <v>26</v>
      </c>
      <c r="C117" s="23" t="s">
        <v>27</v>
      </c>
      <c r="D117" s="23" t="s">
        <v>10</v>
      </c>
      <c r="E117" s="12">
        <v>500</v>
      </c>
      <c r="F117" s="12">
        <v>41.61</v>
      </c>
      <c r="G117" s="27">
        <f t="shared" si="7"/>
        <v>20805</v>
      </c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31.5">
      <c r="A118" s="9">
        <v>100</v>
      </c>
      <c r="B118" s="8" t="s">
        <v>138</v>
      </c>
      <c r="C118" s="8" t="s">
        <v>138</v>
      </c>
      <c r="D118" s="8" t="s">
        <v>10</v>
      </c>
      <c r="E118" s="8">
        <v>2</v>
      </c>
      <c r="F118" s="8">
        <v>1500</v>
      </c>
      <c r="G118" s="27">
        <f t="shared" ref="G118:G134" si="8">E118*F118</f>
        <v>3000</v>
      </c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31.5">
      <c r="A119" s="9">
        <v>101</v>
      </c>
      <c r="B119" s="8" t="s">
        <v>373</v>
      </c>
      <c r="C119" s="65" t="s">
        <v>374</v>
      </c>
      <c r="D119" s="8" t="s">
        <v>10</v>
      </c>
      <c r="E119" s="8">
        <v>10</v>
      </c>
      <c r="F119" s="8">
        <v>25800</v>
      </c>
      <c r="G119" s="27">
        <f t="shared" si="8"/>
        <v>258000</v>
      </c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31.5">
      <c r="A120" s="9">
        <v>102</v>
      </c>
      <c r="B120" s="8" t="s">
        <v>283</v>
      </c>
      <c r="C120" s="8" t="s">
        <v>283</v>
      </c>
      <c r="D120" s="8" t="s">
        <v>10</v>
      </c>
      <c r="E120" s="8">
        <v>10</v>
      </c>
      <c r="F120" s="8">
        <v>2690</v>
      </c>
      <c r="G120" s="27">
        <f t="shared" si="8"/>
        <v>26900</v>
      </c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135">
      <c r="A121" s="9">
        <v>103</v>
      </c>
      <c r="B121" s="53" t="s">
        <v>272</v>
      </c>
      <c r="C121" s="66" t="s">
        <v>270</v>
      </c>
      <c r="D121" s="8" t="s">
        <v>10</v>
      </c>
      <c r="E121" s="8">
        <v>5</v>
      </c>
      <c r="F121" s="8">
        <v>12000</v>
      </c>
      <c r="G121" s="27">
        <f t="shared" si="8"/>
        <v>60000</v>
      </c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31.5">
      <c r="A122" s="9">
        <v>104</v>
      </c>
      <c r="B122" s="8" t="s">
        <v>267</v>
      </c>
      <c r="C122" s="8" t="s">
        <v>267</v>
      </c>
      <c r="D122" s="8" t="s">
        <v>17</v>
      </c>
      <c r="E122" s="8">
        <v>20</v>
      </c>
      <c r="F122" s="8">
        <v>2800</v>
      </c>
      <c r="G122" s="27">
        <f t="shared" si="8"/>
        <v>56000</v>
      </c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31.5">
      <c r="A123" s="9">
        <v>105</v>
      </c>
      <c r="B123" s="8" t="s">
        <v>268</v>
      </c>
      <c r="C123" s="8" t="s">
        <v>268</v>
      </c>
      <c r="D123" s="8" t="s">
        <v>17</v>
      </c>
      <c r="E123" s="8">
        <v>20</v>
      </c>
      <c r="F123" s="8">
        <v>3000</v>
      </c>
      <c r="G123" s="27">
        <f t="shared" si="8"/>
        <v>60000</v>
      </c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31.5">
      <c r="A124" s="9">
        <v>106</v>
      </c>
      <c r="B124" s="8" t="s">
        <v>269</v>
      </c>
      <c r="C124" s="8" t="s">
        <v>269</v>
      </c>
      <c r="D124" s="8" t="s">
        <v>17</v>
      </c>
      <c r="E124" s="8">
        <v>20</v>
      </c>
      <c r="F124" s="8">
        <v>2700</v>
      </c>
      <c r="G124" s="27">
        <f t="shared" si="8"/>
        <v>54000</v>
      </c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ht="31.5">
      <c r="A125" s="9">
        <v>107</v>
      </c>
      <c r="B125" s="8" t="s">
        <v>266</v>
      </c>
      <c r="C125" s="8" t="s">
        <v>266</v>
      </c>
      <c r="D125" s="8" t="s">
        <v>17</v>
      </c>
      <c r="E125" s="8">
        <v>20</v>
      </c>
      <c r="F125" s="8">
        <v>2600</v>
      </c>
      <c r="G125" s="27">
        <f t="shared" si="8"/>
        <v>52000</v>
      </c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ht="31.5">
      <c r="A126" s="9">
        <v>108</v>
      </c>
      <c r="B126" s="23" t="s">
        <v>255</v>
      </c>
      <c r="C126" s="23" t="s">
        <v>255</v>
      </c>
      <c r="D126" s="23" t="s">
        <v>31</v>
      </c>
      <c r="E126" s="12">
        <v>100</v>
      </c>
      <c r="F126" s="12">
        <v>35</v>
      </c>
      <c r="G126" s="27">
        <f t="shared" si="8"/>
        <v>3500</v>
      </c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15.75">
      <c r="A127" s="9">
        <v>109</v>
      </c>
      <c r="B127" s="8" t="s">
        <v>379</v>
      </c>
      <c r="C127" s="8" t="s">
        <v>379</v>
      </c>
      <c r="D127" s="8" t="s">
        <v>10</v>
      </c>
      <c r="E127" s="8">
        <v>20</v>
      </c>
      <c r="F127" s="8">
        <v>100</v>
      </c>
      <c r="G127" s="27">
        <f t="shared" si="8"/>
        <v>2000</v>
      </c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31.5">
      <c r="A128" s="9">
        <v>110</v>
      </c>
      <c r="B128" s="8" t="s">
        <v>372</v>
      </c>
      <c r="C128" s="8" t="s">
        <v>371</v>
      </c>
      <c r="D128" s="8" t="s">
        <v>10</v>
      </c>
      <c r="E128" s="8">
        <v>100</v>
      </c>
      <c r="F128" s="8">
        <v>115</v>
      </c>
      <c r="G128" s="27">
        <f t="shared" si="8"/>
        <v>11500</v>
      </c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15.75">
      <c r="A129" s="9">
        <v>111</v>
      </c>
      <c r="B129" s="29" t="s">
        <v>284</v>
      </c>
      <c r="C129" s="29" t="s">
        <v>284</v>
      </c>
      <c r="D129" s="8" t="s">
        <v>10</v>
      </c>
      <c r="E129" s="8">
        <v>100</v>
      </c>
      <c r="F129" s="8">
        <v>400</v>
      </c>
      <c r="G129" s="27">
        <f t="shared" si="8"/>
        <v>40000</v>
      </c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15.75">
      <c r="A130" s="9">
        <v>112</v>
      </c>
      <c r="B130" s="8" t="s">
        <v>136</v>
      </c>
      <c r="C130" s="65" t="s">
        <v>136</v>
      </c>
      <c r="D130" s="8" t="s">
        <v>10</v>
      </c>
      <c r="E130" s="8">
        <v>2</v>
      </c>
      <c r="F130" s="8">
        <v>2000</v>
      </c>
      <c r="G130" s="27">
        <f t="shared" si="8"/>
        <v>4000</v>
      </c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47.25">
      <c r="A131" s="9">
        <v>113</v>
      </c>
      <c r="B131" s="8" t="s">
        <v>128</v>
      </c>
      <c r="C131" s="8" t="s">
        <v>129</v>
      </c>
      <c r="D131" s="8" t="s">
        <v>10</v>
      </c>
      <c r="E131" s="8">
        <v>1</v>
      </c>
      <c r="F131" s="8">
        <v>70500</v>
      </c>
      <c r="G131" s="27">
        <f t="shared" si="8"/>
        <v>70500</v>
      </c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130.5">
      <c r="A132" s="9">
        <v>114</v>
      </c>
      <c r="B132" s="8" t="s">
        <v>84</v>
      </c>
      <c r="C132" s="67" t="s">
        <v>271</v>
      </c>
      <c r="D132" s="8" t="s">
        <v>10</v>
      </c>
      <c r="E132" s="8">
        <v>1</v>
      </c>
      <c r="F132" s="8">
        <v>13420</v>
      </c>
      <c r="G132" s="27">
        <f t="shared" si="8"/>
        <v>13420</v>
      </c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115.5">
      <c r="A133" s="9">
        <v>115</v>
      </c>
      <c r="B133" s="8" t="s">
        <v>82</v>
      </c>
      <c r="C133" s="67" t="s">
        <v>89</v>
      </c>
      <c r="D133" s="8" t="s">
        <v>10</v>
      </c>
      <c r="E133" s="8">
        <v>1</v>
      </c>
      <c r="F133" s="8">
        <v>16500</v>
      </c>
      <c r="G133" s="27">
        <f t="shared" si="8"/>
        <v>16500</v>
      </c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31.5">
      <c r="A134" s="9">
        <v>116</v>
      </c>
      <c r="B134" s="8" t="s">
        <v>250</v>
      </c>
      <c r="C134" s="8" t="s">
        <v>251</v>
      </c>
      <c r="D134" s="8" t="s">
        <v>10</v>
      </c>
      <c r="E134" s="8">
        <v>7</v>
      </c>
      <c r="F134" s="8">
        <v>3000</v>
      </c>
      <c r="G134" s="27">
        <f t="shared" si="8"/>
        <v>21000</v>
      </c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ht="78.75">
      <c r="A135" s="9">
        <v>117</v>
      </c>
      <c r="B135" s="8" t="s">
        <v>38</v>
      </c>
      <c r="C135" s="64" t="s">
        <v>254</v>
      </c>
      <c r="D135" s="8" t="s">
        <v>10</v>
      </c>
      <c r="E135" s="8">
        <v>100</v>
      </c>
      <c r="F135" s="8">
        <v>600</v>
      </c>
      <c r="G135" s="27">
        <f t="shared" ref="G135:G148" si="9">E135*F135</f>
        <v>60000</v>
      </c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ht="39">
      <c r="A136" s="9">
        <v>118</v>
      </c>
      <c r="B136" s="8" t="s">
        <v>377</v>
      </c>
      <c r="C136" s="88" t="s">
        <v>378</v>
      </c>
      <c r="D136" s="8" t="s">
        <v>10</v>
      </c>
      <c r="E136" s="8">
        <v>100</v>
      </c>
      <c r="F136" s="8">
        <v>380</v>
      </c>
      <c r="G136" s="27">
        <f t="shared" si="9"/>
        <v>38000</v>
      </c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ht="31.5">
      <c r="A137" s="9">
        <v>119</v>
      </c>
      <c r="B137" s="8" t="s">
        <v>375</v>
      </c>
      <c r="C137" s="87" t="s">
        <v>376</v>
      </c>
      <c r="D137" s="8" t="s">
        <v>10</v>
      </c>
      <c r="E137" s="8">
        <v>100</v>
      </c>
      <c r="F137" s="8">
        <v>650</v>
      </c>
      <c r="G137" s="27">
        <f t="shared" si="9"/>
        <v>65000</v>
      </c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5.75">
      <c r="A138" s="9">
        <v>120</v>
      </c>
      <c r="B138" s="29" t="s">
        <v>259</v>
      </c>
      <c r="C138" s="29" t="s">
        <v>260</v>
      </c>
      <c r="D138" s="8" t="s">
        <v>10</v>
      </c>
      <c r="E138" s="8">
        <v>1</v>
      </c>
      <c r="F138" s="8">
        <v>3000</v>
      </c>
      <c r="G138" s="27">
        <f t="shared" si="9"/>
        <v>3000</v>
      </c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15.75">
      <c r="A139" s="9">
        <v>121</v>
      </c>
      <c r="B139" s="8" t="s">
        <v>282</v>
      </c>
      <c r="C139" s="8" t="s">
        <v>282</v>
      </c>
      <c r="D139" s="8" t="s">
        <v>10</v>
      </c>
      <c r="E139" s="8">
        <v>100</v>
      </c>
      <c r="F139" s="8">
        <v>50</v>
      </c>
      <c r="G139" s="27">
        <f t="shared" si="9"/>
        <v>5000</v>
      </c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5.75">
      <c r="A140" s="9">
        <v>122</v>
      </c>
      <c r="B140" s="8" t="s">
        <v>137</v>
      </c>
      <c r="C140" s="8" t="s">
        <v>137</v>
      </c>
      <c r="D140" s="8" t="s">
        <v>10</v>
      </c>
      <c r="E140" s="8">
        <v>10</v>
      </c>
      <c r="F140" s="8">
        <v>15000</v>
      </c>
      <c r="G140" s="27">
        <f t="shared" si="9"/>
        <v>150000</v>
      </c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5.75">
      <c r="A141" s="9">
        <v>123</v>
      </c>
      <c r="B141" s="8" t="s">
        <v>39</v>
      </c>
      <c r="C141" s="68" t="s">
        <v>40</v>
      </c>
      <c r="D141" s="68" t="s">
        <v>10</v>
      </c>
      <c r="E141" s="8">
        <v>20</v>
      </c>
      <c r="F141" s="8">
        <v>300</v>
      </c>
      <c r="G141" s="27">
        <f t="shared" si="9"/>
        <v>6000</v>
      </c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5.75">
      <c r="A142" s="9">
        <v>124</v>
      </c>
      <c r="B142" s="8" t="s">
        <v>62</v>
      </c>
      <c r="C142" s="8" t="s">
        <v>289</v>
      </c>
      <c r="D142" s="8" t="s">
        <v>47</v>
      </c>
      <c r="E142" s="8">
        <v>2</v>
      </c>
      <c r="F142" s="8">
        <v>6700</v>
      </c>
      <c r="G142" s="27">
        <f t="shared" si="9"/>
        <v>13400</v>
      </c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31.5">
      <c r="A143" s="9">
        <v>125</v>
      </c>
      <c r="B143" s="8" t="s">
        <v>118</v>
      </c>
      <c r="C143" s="8" t="s">
        <v>124</v>
      </c>
      <c r="D143" s="8" t="s">
        <v>10</v>
      </c>
      <c r="E143" s="8">
        <v>1</v>
      </c>
      <c r="F143" s="8">
        <v>3000</v>
      </c>
      <c r="G143" s="27">
        <f t="shared" si="9"/>
        <v>3000</v>
      </c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5.75">
      <c r="A144" s="9">
        <v>126</v>
      </c>
      <c r="B144" s="8" t="s">
        <v>61</v>
      </c>
      <c r="C144" s="8" t="s">
        <v>143</v>
      </c>
      <c r="D144" s="8" t="s">
        <v>10</v>
      </c>
      <c r="E144" s="8">
        <v>200</v>
      </c>
      <c r="F144" s="8">
        <v>22</v>
      </c>
      <c r="G144" s="27">
        <f t="shared" si="9"/>
        <v>4400</v>
      </c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47.25">
      <c r="A145" s="9">
        <v>127</v>
      </c>
      <c r="B145" s="12" t="s">
        <v>114</v>
      </c>
      <c r="C145" s="12" t="s">
        <v>113</v>
      </c>
      <c r="D145" s="12" t="s">
        <v>10</v>
      </c>
      <c r="E145" s="12">
        <v>2000</v>
      </c>
      <c r="F145" s="12">
        <v>19.62</v>
      </c>
      <c r="G145" s="27">
        <f t="shared" si="9"/>
        <v>39240</v>
      </c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47.25">
      <c r="A146" s="9">
        <v>128</v>
      </c>
      <c r="B146" s="7" t="s">
        <v>253</v>
      </c>
      <c r="C146" s="29" t="s">
        <v>252</v>
      </c>
      <c r="D146" s="7" t="s">
        <v>10</v>
      </c>
      <c r="E146" s="8">
        <v>20000</v>
      </c>
      <c r="F146" s="8">
        <v>21</v>
      </c>
      <c r="G146" s="27">
        <f t="shared" si="9"/>
        <v>420000</v>
      </c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26.25">
      <c r="A147" s="9">
        <v>129</v>
      </c>
      <c r="B147" s="8" t="s">
        <v>117</v>
      </c>
      <c r="C147" s="67" t="s">
        <v>123</v>
      </c>
      <c r="D147" s="8" t="s">
        <v>10</v>
      </c>
      <c r="E147" s="8">
        <v>2</v>
      </c>
      <c r="F147" s="8">
        <v>900</v>
      </c>
      <c r="G147" s="27">
        <f t="shared" si="9"/>
        <v>1800</v>
      </c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ht="26.25">
      <c r="A148" s="9">
        <v>130</v>
      </c>
      <c r="B148" s="8" t="s">
        <v>116</v>
      </c>
      <c r="C148" s="67" t="s">
        <v>123</v>
      </c>
      <c r="D148" s="8" t="s">
        <v>10</v>
      </c>
      <c r="E148" s="8">
        <v>2</v>
      </c>
      <c r="F148" s="8">
        <v>900</v>
      </c>
      <c r="G148" s="27">
        <f t="shared" si="9"/>
        <v>1800</v>
      </c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ht="15.75">
      <c r="A149" s="9"/>
      <c r="B149" s="69" t="s">
        <v>56</v>
      </c>
      <c r="C149" s="8"/>
      <c r="D149" s="8"/>
      <c r="E149" s="8"/>
      <c r="F149" s="8"/>
      <c r="G149" s="22">
        <f>SUM(G104:G148)</f>
        <v>6729994.9000000004</v>
      </c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ht="18.75">
      <c r="A150" s="9"/>
      <c r="B150" s="42" t="s">
        <v>65</v>
      </c>
      <c r="C150" s="36"/>
      <c r="D150" s="36"/>
      <c r="E150" s="36"/>
      <c r="F150" s="36"/>
      <c r="G150" s="13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 s="26" customFormat="1" ht="31.5">
      <c r="A151" s="9">
        <v>131</v>
      </c>
      <c r="B151" s="36" t="s">
        <v>319</v>
      </c>
      <c r="C151" s="36" t="s">
        <v>320</v>
      </c>
      <c r="D151" s="36" t="s">
        <v>10</v>
      </c>
      <c r="E151" s="36">
        <v>1240</v>
      </c>
      <c r="F151" s="43">
        <v>250</v>
      </c>
      <c r="G151" s="27">
        <f>E151*F151</f>
        <v>310000</v>
      </c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s="26" customFormat="1" ht="15.75">
      <c r="A152" s="9">
        <v>132</v>
      </c>
      <c r="B152" s="36" t="s">
        <v>233</v>
      </c>
      <c r="C152" s="36" t="s">
        <v>90</v>
      </c>
      <c r="D152" s="36" t="s">
        <v>22</v>
      </c>
      <c r="E152" s="36">
        <v>0.5</v>
      </c>
      <c r="F152" s="36">
        <v>5000</v>
      </c>
      <c r="G152" s="27">
        <f t="shared" ref="G152:G192" si="10">E152*F152</f>
        <v>2500</v>
      </c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:23" s="26" customFormat="1" ht="31.5">
      <c r="A153" s="9">
        <v>133</v>
      </c>
      <c r="B153" s="36" t="s">
        <v>208</v>
      </c>
      <c r="C153" s="36" t="s">
        <v>208</v>
      </c>
      <c r="D153" s="36" t="s">
        <v>47</v>
      </c>
      <c r="E153" s="36">
        <v>3</v>
      </c>
      <c r="F153" s="36">
        <v>9600</v>
      </c>
      <c r="G153" s="27">
        <f t="shared" si="10"/>
        <v>28800</v>
      </c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s="26" customFormat="1" ht="15.75">
      <c r="A154" s="9">
        <v>134</v>
      </c>
      <c r="B154" s="36" t="s">
        <v>109</v>
      </c>
      <c r="C154" s="36" t="s">
        <v>109</v>
      </c>
      <c r="D154" s="36" t="s">
        <v>47</v>
      </c>
      <c r="E154" s="36">
        <v>1</v>
      </c>
      <c r="F154" s="36">
        <v>5500</v>
      </c>
      <c r="G154" s="27">
        <f t="shared" si="10"/>
        <v>5500</v>
      </c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s="26" customFormat="1" ht="47.25">
      <c r="A155" s="9">
        <v>135</v>
      </c>
      <c r="B155" s="36" t="s">
        <v>321</v>
      </c>
      <c r="C155" s="36" t="s">
        <v>322</v>
      </c>
      <c r="D155" s="36" t="s">
        <v>47</v>
      </c>
      <c r="E155" s="36">
        <v>10</v>
      </c>
      <c r="F155" s="36">
        <v>3000</v>
      </c>
      <c r="G155" s="27">
        <f t="shared" si="10"/>
        <v>30000</v>
      </c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:23" s="26" customFormat="1" ht="47.25">
      <c r="A156" s="9">
        <v>136</v>
      </c>
      <c r="B156" s="36" t="s">
        <v>323</v>
      </c>
      <c r="C156" s="36" t="s">
        <v>324</v>
      </c>
      <c r="D156" s="36" t="s">
        <v>47</v>
      </c>
      <c r="E156" s="36">
        <v>10</v>
      </c>
      <c r="F156" s="36">
        <v>3000</v>
      </c>
      <c r="G156" s="27">
        <f t="shared" si="10"/>
        <v>30000</v>
      </c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 s="26" customFormat="1" ht="15.75">
      <c r="A157" s="9">
        <v>137</v>
      </c>
      <c r="B157" s="36" t="s">
        <v>45</v>
      </c>
      <c r="C157" s="36" t="s">
        <v>46</v>
      </c>
      <c r="D157" s="36" t="s">
        <v>44</v>
      </c>
      <c r="E157" s="36">
        <v>2</v>
      </c>
      <c r="F157" s="36">
        <v>9200</v>
      </c>
      <c r="G157" s="27">
        <f t="shared" si="10"/>
        <v>18400</v>
      </c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:23" s="26" customFormat="1" ht="15.75">
      <c r="A158" s="9">
        <v>138</v>
      </c>
      <c r="B158" s="36" t="s">
        <v>91</v>
      </c>
      <c r="C158" s="36" t="s">
        <v>91</v>
      </c>
      <c r="D158" s="36" t="s">
        <v>22</v>
      </c>
      <c r="E158" s="36">
        <v>0.5</v>
      </c>
      <c r="F158" s="36">
        <v>8000</v>
      </c>
      <c r="G158" s="27">
        <f t="shared" si="10"/>
        <v>4000</v>
      </c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:23" s="26" customFormat="1" ht="31.5">
      <c r="A159" s="9">
        <v>139</v>
      </c>
      <c r="B159" s="36" t="s">
        <v>93</v>
      </c>
      <c r="C159" s="36" t="s">
        <v>94</v>
      </c>
      <c r="D159" s="36" t="s">
        <v>17</v>
      </c>
      <c r="E159" s="36">
        <v>4</v>
      </c>
      <c r="F159" s="36">
        <v>196000</v>
      </c>
      <c r="G159" s="27">
        <f t="shared" si="10"/>
        <v>784000</v>
      </c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:23" s="26" customFormat="1" ht="15.75">
      <c r="A160" s="9">
        <v>140</v>
      </c>
      <c r="B160" s="36" t="s">
        <v>48</v>
      </c>
      <c r="C160" s="36" t="s">
        <v>48</v>
      </c>
      <c r="D160" s="36" t="s">
        <v>0</v>
      </c>
      <c r="E160" s="36">
        <v>5</v>
      </c>
      <c r="F160" s="36">
        <v>1000</v>
      </c>
      <c r="G160" s="27">
        <f t="shared" si="10"/>
        <v>5000</v>
      </c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:23" s="26" customFormat="1" ht="94.5">
      <c r="A161" s="9">
        <v>141</v>
      </c>
      <c r="B161" s="36" t="s">
        <v>92</v>
      </c>
      <c r="C161" s="36" t="s">
        <v>204</v>
      </c>
      <c r="D161" s="36" t="s">
        <v>17</v>
      </c>
      <c r="E161" s="36">
        <v>4</v>
      </c>
      <c r="F161" s="36">
        <v>220000</v>
      </c>
      <c r="G161" s="27">
        <f t="shared" si="10"/>
        <v>880000</v>
      </c>
      <c r="H161" s="54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V161" s="11"/>
      <c r="W161" s="11"/>
    </row>
    <row r="162" spans="1:23" s="26" customFormat="1" ht="15.75">
      <c r="A162" s="9">
        <v>142</v>
      </c>
      <c r="B162" s="36" t="s">
        <v>234</v>
      </c>
      <c r="C162" s="36" t="s">
        <v>234</v>
      </c>
      <c r="D162" s="36" t="s">
        <v>22</v>
      </c>
      <c r="E162" s="36">
        <v>0.05</v>
      </c>
      <c r="F162" s="36">
        <v>36000</v>
      </c>
      <c r="G162" s="27">
        <f t="shared" si="10"/>
        <v>1800</v>
      </c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:23" s="26" customFormat="1" ht="15.75">
      <c r="A163" s="9">
        <v>143</v>
      </c>
      <c r="B163" s="36" t="s">
        <v>273</v>
      </c>
      <c r="C163" s="36" t="s">
        <v>274</v>
      </c>
      <c r="D163" s="36" t="s">
        <v>47</v>
      </c>
      <c r="E163" s="36">
        <v>1</v>
      </c>
      <c r="F163" s="43">
        <v>7000</v>
      </c>
      <c r="G163" s="27">
        <f t="shared" si="10"/>
        <v>7000</v>
      </c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:23" s="26" customFormat="1" ht="15.75">
      <c r="A164" s="9">
        <v>144</v>
      </c>
      <c r="B164" s="36" t="s">
        <v>198</v>
      </c>
      <c r="C164" s="36" t="s">
        <v>198</v>
      </c>
      <c r="D164" s="36" t="s">
        <v>22</v>
      </c>
      <c r="E164" s="36">
        <v>0.05</v>
      </c>
      <c r="F164" s="43">
        <v>15600</v>
      </c>
      <c r="G164" s="27">
        <f t="shared" si="10"/>
        <v>780</v>
      </c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:23" s="26" customFormat="1" ht="15.75">
      <c r="A165" s="9">
        <v>145</v>
      </c>
      <c r="B165" s="36" t="s">
        <v>230</v>
      </c>
      <c r="C165" s="36" t="s">
        <v>230</v>
      </c>
      <c r="D165" s="36" t="s">
        <v>22</v>
      </c>
      <c r="E165" s="36">
        <v>0.1</v>
      </c>
      <c r="F165" s="36">
        <v>33600</v>
      </c>
      <c r="G165" s="27">
        <f t="shared" si="10"/>
        <v>3360</v>
      </c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:23" s="26" customFormat="1" ht="15.75">
      <c r="A166" s="9">
        <v>146</v>
      </c>
      <c r="B166" s="36" t="s">
        <v>325</v>
      </c>
      <c r="C166" s="36" t="s">
        <v>325</v>
      </c>
      <c r="D166" s="36" t="s">
        <v>10</v>
      </c>
      <c r="E166" s="36">
        <v>4</v>
      </c>
      <c r="F166" s="43">
        <v>5000</v>
      </c>
      <c r="G166" s="27">
        <f t="shared" si="10"/>
        <v>20000</v>
      </c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1:23" s="26" customFormat="1" ht="15.75">
      <c r="A167" s="9">
        <v>147</v>
      </c>
      <c r="B167" s="36" t="s">
        <v>235</v>
      </c>
      <c r="C167" s="36" t="s">
        <v>235</v>
      </c>
      <c r="D167" s="36" t="s">
        <v>10</v>
      </c>
      <c r="E167" s="36">
        <v>1</v>
      </c>
      <c r="F167" s="36">
        <v>3500</v>
      </c>
      <c r="G167" s="27">
        <f t="shared" si="10"/>
        <v>3500</v>
      </c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1:23" s="26" customFormat="1" ht="15.75">
      <c r="A168" s="9">
        <v>148</v>
      </c>
      <c r="B168" s="8" t="s">
        <v>281</v>
      </c>
      <c r="C168" s="8" t="s">
        <v>281</v>
      </c>
      <c r="D168" s="36" t="s">
        <v>10</v>
      </c>
      <c r="E168" s="36">
        <v>10</v>
      </c>
      <c r="F168" s="43">
        <v>1000</v>
      </c>
      <c r="G168" s="27">
        <f t="shared" si="10"/>
        <v>10000</v>
      </c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1:23" s="26" customFormat="1" ht="15.75">
      <c r="A169" s="9">
        <v>149</v>
      </c>
      <c r="B169" s="36" t="s">
        <v>58</v>
      </c>
      <c r="C169" s="36" t="s">
        <v>58</v>
      </c>
      <c r="D169" s="36" t="s">
        <v>47</v>
      </c>
      <c r="E169" s="36">
        <v>1</v>
      </c>
      <c r="F169" s="36">
        <v>18000</v>
      </c>
      <c r="G169" s="27">
        <f t="shared" si="10"/>
        <v>18000</v>
      </c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:23" s="26" customFormat="1" ht="47.25">
      <c r="A170" s="9">
        <v>150</v>
      </c>
      <c r="B170" s="36" t="s">
        <v>134</v>
      </c>
      <c r="C170" s="36" t="s">
        <v>133</v>
      </c>
      <c r="D170" s="36" t="s">
        <v>47</v>
      </c>
      <c r="E170" s="36">
        <v>2</v>
      </c>
      <c r="F170" s="36">
        <v>7300</v>
      </c>
      <c r="G170" s="27">
        <f t="shared" si="10"/>
        <v>14600</v>
      </c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1:23" s="26" customFormat="1" ht="15.75">
      <c r="A171" s="9">
        <v>151</v>
      </c>
      <c r="B171" s="36" t="s">
        <v>95</v>
      </c>
      <c r="C171" s="36" t="s">
        <v>121</v>
      </c>
      <c r="D171" s="36" t="s">
        <v>17</v>
      </c>
      <c r="E171" s="36">
        <v>3</v>
      </c>
      <c r="F171" s="43">
        <v>2500</v>
      </c>
      <c r="G171" s="27">
        <f t="shared" si="10"/>
        <v>7500</v>
      </c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:23" s="26" customFormat="1" ht="17.25" customHeight="1">
      <c r="A172" s="9">
        <v>152</v>
      </c>
      <c r="B172" s="36" t="s">
        <v>209</v>
      </c>
      <c r="C172" s="36" t="s">
        <v>209</v>
      </c>
      <c r="D172" s="36" t="s">
        <v>10</v>
      </c>
      <c r="E172" s="36">
        <v>10</v>
      </c>
      <c r="F172" s="36">
        <v>800</v>
      </c>
      <c r="G172" s="27">
        <f t="shared" si="10"/>
        <v>8000</v>
      </c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1:23" s="26" customFormat="1" ht="15.75">
      <c r="A173" s="9">
        <v>153</v>
      </c>
      <c r="B173" s="36" t="s">
        <v>57</v>
      </c>
      <c r="C173" s="36" t="s">
        <v>57</v>
      </c>
      <c r="D173" s="36" t="s">
        <v>10</v>
      </c>
      <c r="E173" s="36">
        <v>20</v>
      </c>
      <c r="F173" s="36">
        <v>480</v>
      </c>
      <c r="G173" s="27">
        <f t="shared" si="10"/>
        <v>9600</v>
      </c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 spans="1:23" s="26" customFormat="1" ht="31.5">
      <c r="A174" s="9">
        <v>154</v>
      </c>
      <c r="B174" s="36" t="s">
        <v>236</v>
      </c>
      <c r="C174" s="36" t="s">
        <v>236</v>
      </c>
      <c r="D174" s="36" t="s">
        <v>43</v>
      </c>
      <c r="E174" s="36">
        <v>6</v>
      </c>
      <c r="F174" s="38">
        <v>4000</v>
      </c>
      <c r="G174" s="27">
        <f t="shared" si="10"/>
        <v>24000</v>
      </c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 spans="1:23" s="26" customFormat="1" ht="15.75">
      <c r="A175" s="9">
        <v>155</v>
      </c>
      <c r="B175" s="36" t="s">
        <v>275</v>
      </c>
      <c r="C175" s="36" t="s">
        <v>276</v>
      </c>
      <c r="D175" s="36" t="s">
        <v>47</v>
      </c>
      <c r="E175" s="36">
        <v>1</v>
      </c>
      <c r="F175" s="38">
        <v>7000</v>
      </c>
      <c r="G175" s="27">
        <f t="shared" si="10"/>
        <v>7000</v>
      </c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:23" s="26" customFormat="1" ht="47.25">
      <c r="A176" s="9">
        <v>156</v>
      </c>
      <c r="B176" s="36" t="s">
        <v>326</v>
      </c>
      <c r="C176" s="41" t="s">
        <v>203</v>
      </c>
      <c r="D176" s="36" t="s">
        <v>55</v>
      </c>
      <c r="E176" s="36">
        <v>3</v>
      </c>
      <c r="F176" s="38">
        <v>1000</v>
      </c>
      <c r="G176" s="27">
        <f t="shared" si="10"/>
        <v>3000</v>
      </c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:23" s="26" customFormat="1" ht="15.75">
      <c r="A177" s="9">
        <v>157</v>
      </c>
      <c r="B177" s="36" t="s">
        <v>197</v>
      </c>
      <c r="C177" s="36" t="s">
        <v>197</v>
      </c>
      <c r="D177" s="36" t="s">
        <v>22</v>
      </c>
      <c r="E177" s="36">
        <v>0.5</v>
      </c>
      <c r="F177" s="38">
        <v>1500</v>
      </c>
      <c r="G177" s="27">
        <f t="shared" si="10"/>
        <v>750</v>
      </c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:23" s="26" customFormat="1" ht="15.75">
      <c r="A178" s="9">
        <v>158</v>
      </c>
      <c r="B178" s="36" t="s">
        <v>110</v>
      </c>
      <c r="C178" s="36" t="s">
        <v>110</v>
      </c>
      <c r="D178" s="36" t="s">
        <v>47</v>
      </c>
      <c r="E178" s="36">
        <v>1</v>
      </c>
      <c r="F178" s="38">
        <v>6900</v>
      </c>
      <c r="G178" s="27">
        <f t="shared" si="10"/>
        <v>6900</v>
      </c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 spans="1:23" s="26" customFormat="1" ht="15.75">
      <c r="A179" s="9">
        <v>159</v>
      </c>
      <c r="B179" s="36" t="s">
        <v>243</v>
      </c>
      <c r="C179" s="36" t="s">
        <v>199</v>
      </c>
      <c r="D179" s="36" t="s">
        <v>22</v>
      </c>
      <c r="E179" s="36">
        <v>1</v>
      </c>
      <c r="F179" s="36">
        <v>2500</v>
      </c>
      <c r="G179" s="27">
        <f t="shared" si="10"/>
        <v>2500</v>
      </c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1:23" s="26" customFormat="1" ht="15.75">
      <c r="A180" s="9">
        <v>160</v>
      </c>
      <c r="B180" s="36" t="s">
        <v>78</v>
      </c>
      <c r="C180" s="36" t="s">
        <v>120</v>
      </c>
      <c r="D180" s="36" t="s">
        <v>17</v>
      </c>
      <c r="E180" s="36">
        <v>30</v>
      </c>
      <c r="F180" s="36">
        <v>1000</v>
      </c>
      <c r="G180" s="27">
        <f t="shared" si="10"/>
        <v>30000</v>
      </c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 spans="1:23" s="26" customFormat="1" ht="15.75">
      <c r="A181" s="9">
        <v>161</v>
      </c>
      <c r="B181" s="36" t="s">
        <v>232</v>
      </c>
      <c r="C181" s="36" t="s">
        <v>232</v>
      </c>
      <c r="D181" s="36" t="s">
        <v>10</v>
      </c>
      <c r="E181" s="36">
        <v>1000</v>
      </c>
      <c r="F181" s="43">
        <v>55</v>
      </c>
      <c r="G181" s="27">
        <f t="shared" si="10"/>
        <v>55000</v>
      </c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:23" s="26" customFormat="1" ht="15.75">
      <c r="A182" s="9">
        <v>162</v>
      </c>
      <c r="B182" s="36" t="s">
        <v>231</v>
      </c>
      <c r="C182" s="36" t="s">
        <v>231</v>
      </c>
      <c r="D182" s="36" t="s">
        <v>10</v>
      </c>
      <c r="E182" s="36">
        <v>50</v>
      </c>
      <c r="F182" s="40">
        <v>150</v>
      </c>
      <c r="G182" s="27">
        <f t="shared" si="10"/>
        <v>7500</v>
      </c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:23" s="26" customFormat="1" ht="47.25">
      <c r="A183" s="9">
        <v>163</v>
      </c>
      <c r="B183" s="36" t="s">
        <v>205</v>
      </c>
      <c r="C183" s="36" t="s">
        <v>237</v>
      </c>
      <c r="D183" s="36" t="s">
        <v>17</v>
      </c>
      <c r="E183" s="36">
        <v>4</v>
      </c>
      <c r="F183" s="40">
        <v>7200</v>
      </c>
      <c r="G183" s="27">
        <f t="shared" si="10"/>
        <v>28800</v>
      </c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:23" s="26" customFormat="1" ht="31.5">
      <c r="A184" s="9">
        <v>164</v>
      </c>
      <c r="B184" s="36" t="s">
        <v>242</v>
      </c>
      <c r="C184" s="36" t="s">
        <v>244</v>
      </c>
      <c r="D184" s="36" t="s">
        <v>10</v>
      </c>
      <c r="E184" s="36">
        <v>5</v>
      </c>
      <c r="F184" s="43">
        <v>1500</v>
      </c>
      <c r="G184" s="27">
        <f t="shared" si="10"/>
        <v>7500</v>
      </c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:23" s="26" customFormat="1" ht="15.75">
      <c r="A185" s="9">
        <v>165</v>
      </c>
      <c r="B185" s="36" t="s">
        <v>224</v>
      </c>
      <c r="C185" s="36" t="s">
        <v>225</v>
      </c>
      <c r="D185" s="36" t="s">
        <v>10</v>
      </c>
      <c r="E185" s="36">
        <v>8</v>
      </c>
      <c r="F185" s="40">
        <v>380</v>
      </c>
      <c r="G185" s="27">
        <f t="shared" si="10"/>
        <v>3040</v>
      </c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:23" s="26" customFormat="1" ht="15.75">
      <c r="A186" s="9">
        <v>166</v>
      </c>
      <c r="B186" s="36" t="s">
        <v>222</v>
      </c>
      <c r="C186" s="36" t="s">
        <v>223</v>
      </c>
      <c r="D186" s="36" t="s">
        <v>10</v>
      </c>
      <c r="E186" s="36">
        <v>8</v>
      </c>
      <c r="F186" s="43">
        <v>320</v>
      </c>
      <c r="G186" s="27">
        <f t="shared" si="10"/>
        <v>2560</v>
      </c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187" spans="1:23" s="26" customFormat="1" ht="15.75">
      <c r="A187" s="9">
        <v>167</v>
      </c>
      <c r="B187" s="36" t="s">
        <v>226</v>
      </c>
      <c r="C187" s="36" t="s">
        <v>227</v>
      </c>
      <c r="D187" s="36" t="s">
        <v>10</v>
      </c>
      <c r="E187" s="36">
        <v>20</v>
      </c>
      <c r="F187" s="40">
        <v>210</v>
      </c>
      <c r="G187" s="27">
        <f t="shared" si="10"/>
        <v>4200</v>
      </c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</row>
    <row r="188" spans="1:23" s="26" customFormat="1" ht="15.75">
      <c r="A188" s="9">
        <v>168</v>
      </c>
      <c r="B188" s="36" t="s">
        <v>245</v>
      </c>
      <c r="C188" s="36" t="s">
        <v>245</v>
      </c>
      <c r="D188" s="36" t="s">
        <v>22</v>
      </c>
      <c r="E188" s="36">
        <v>2</v>
      </c>
      <c r="F188" s="43">
        <v>6300</v>
      </c>
      <c r="G188" s="27">
        <f t="shared" si="10"/>
        <v>12600</v>
      </c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</row>
    <row r="189" spans="1:23" s="26" customFormat="1" ht="31.5">
      <c r="A189" s="9">
        <v>169</v>
      </c>
      <c r="B189" s="36" t="s">
        <v>206</v>
      </c>
      <c r="C189" s="36" t="s">
        <v>50</v>
      </c>
      <c r="D189" s="36" t="s">
        <v>10</v>
      </c>
      <c r="E189" s="36">
        <v>4</v>
      </c>
      <c r="F189" s="38">
        <v>28890</v>
      </c>
      <c r="G189" s="27">
        <f t="shared" si="10"/>
        <v>115560</v>
      </c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</row>
    <row r="190" spans="1:23" ht="31.5">
      <c r="A190" s="9">
        <v>170</v>
      </c>
      <c r="B190" s="36" t="s">
        <v>238</v>
      </c>
      <c r="C190" s="36" t="s">
        <v>239</v>
      </c>
      <c r="D190" s="36" t="s">
        <v>10</v>
      </c>
      <c r="E190" s="36">
        <v>10</v>
      </c>
      <c r="F190" s="36">
        <v>200</v>
      </c>
      <c r="G190" s="27">
        <f t="shared" si="10"/>
        <v>2000</v>
      </c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</row>
    <row r="191" spans="1:23" s="26" customFormat="1" ht="15.75">
      <c r="A191" s="9">
        <v>171</v>
      </c>
      <c r="B191" s="36" t="s">
        <v>277</v>
      </c>
      <c r="C191" s="36" t="s">
        <v>278</v>
      </c>
      <c r="D191" s="36" t="s">
        <v>47</v>
      </c>
      <c r="E191" s="36">
        <v>6</v>
      </c>
      <c r="F191" s="36">
        <v>7000</v>
      </c>
      <c r="G191" s="27">
        <f t="shared" si="10"/>
        <v>42000</v>
      </c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</row>
    <row r="192" spans="1:23" s="26" customFormat="1" ht="15.75">
      <c r="A192" s="9">
        <v>172</v>
      </c>
      <c r="B192" s="36" t="s">
        <v>228</v>
      </c>
      <c r="C192" s="36" t="s">
        <v>229</v>
      </c>
      <c r="D192" s="36" t="s">
        <v>47</v>
      </c>
      <c r="E192" s="36">
        <v>1</v>
      </c>
      <c r="F192" s="36">
        <v>12000</v>
      </c>
      <c r="G192" s="27">
        <f t="shared" si="10"/>
        <v>12000</v>
      </c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</row>
    <row r="193" spans="1:23" s="26" customFormat="1" ht="294" customHeight="1">
      <c r="A193" s="9">
        <v>173</v>
      </c>
      <c r="B193" s="35" t="s">
        <v>219</v>
      </c>
      <c r="C193" s="35" t="s">
        <v>220</v>
      </c>
      <c r="D193" s="35" t="s">
        <v>10</v>
      </c>
      <c r="E193" s="35">
        <v>2</v>
      </c>
      <c r="F193" s="35">
        <v>7000</v>
      </c>
      <c r="G193" s="27">
        <f t="shared" ref="G193:G216" si="11">E193*F193</f>
        <v>14000</v>
      </c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</row>
    <row r="194" spans="1:23" s="26" customFormat="1" ht="15.75">
      <c r="A194" s="9">
        <v>174</v>
      </c>
      <c r="B194" s="36" t="s">
        <v>221</v>
      </c>
      <c r="C194" s="36" t="s">
        <v>41</v>
      </c>
      <c r="D194" s="36" t="s">
        <v>22</v>
      </c>
      <c r="E194" s="36">
        <v>1</v>
      </c>
      <c r="F194" s="38">
        <v>5000</v>
      </c>
      <c r="G194" s="27">
        <f t="shared" si="11"/>
        <v>5000</v>
      </c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</row>
    <row r="195" spans="1:23" s="26" customFormat="1" ht="15.75">
      <c r="A195" s="9">
        <v>175</v>
      </c>
      <c r="B195" s="36" t="s">
        <v>207</v>
      </c>
      <c r="C195" s="36" t="s">
        <v>207</v>
      </c>
      <c r="D195" s="36" t="s">
        <v>47</v>
      </c>
      <c r="E195" s="36">
        <v>10</v>
      </c>
      <c r="F195" s="43">
        <v>18600</v>
      </c>
      <c r="G195" s="27">
        <f t="shared" si="11"/>
        <v>186000</v>
      </c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</row>
    <row r="196" spans="1:23" s="26" customFormat="1" ht="15.75">
      <c r="A196" s="9">
        <v>176</v>
      </c>
      <c r="B196" s="36" t="s">
        <v>111</v>
      </c>
      <c r="C196" s="36" t="s">
        <v>111</v>
      </c>
      <c r="D196" s="36" t="s">
        <v>47</v>
      </c>
      <c r="E196" s="36">
        <v>1</v>
      </c>
      <c r="F196" s="38">
        <v>10000</v>
      </c>
      <c r="G196" s="27">
        <f t="shared" si="11"/>
        <v>10000</v>
      </c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</row>
    <row r="197" spans="1:23" ht="15.75">
      <c r="A197" s="9">
        <v>177</v>
      </c>
      <c r="B197" s="36" t="s">
        <v>112</v>
      </c>
      <c r="C197" s="36" t="s">
        <v>112</v>
      </c>
      <c r="D197" s="36" t="s">
        <v>47</v>
      </c>
      <c r="E197" s="36">
        <v>5</v>
      </c>
      <c r="F197" s="38">
        <v>10000</v>
      </c>
      <c r="G197" s="27">
        <f t="shared" si="11"/>
        <v>50000</v>
      </c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</row>
    <row r="198" spans="1:23" s="26" customFormat="1" ht="15.75">
      <c r="A198" s="9">
        <v>178</v>
      </c>
      <c r="B198" s="36" t="s">
        <v>42</v>
      </c>
      <c r="C198" s="36" t="s">
        <v>42</v>
      </c>
      <c r="D198" s="36" t="s">
        <v>22</v>
      </c>
      <c r="E198" s="36">
        <v>2</v>
      </c>
      <c r="F198" s="38">
        <v>9200</v>
      </c>
      <c r="G198" s="27">
        <f t="shared" si="11"/>
        <v>18400</v>
      </c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</row>
    <row r="199" spans="1:23" s="26" customFormat="1" ht="15.75">
      <c r="A199" s="9">
        <v>179</v>
      </c>
      <c r="B199" s="36" t="s">
        <v>327</v>
      </c>
      <c r="C199" s="36" t="s">
        <v>327</v>
      </c>
      <c r="D199" s="36" t="s">
        <v>10</v>
      </c>
      <c r="E199" s="36">
        <v>4</v>
      </c>
      <c r="F199" s="38">
        <v>1500</v>
      </c>
      <c r="G199" s="27">
        <f t="shared" si="11"/>
        <v>6000</v>
      </c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</row>
    <row r="200" spans="1:23" s="26" customFormat="1" ht="31.5">
      <c r="A200" s="9">
        <v>180</v>
      </c>
      <c r="B200" s="41" t="s">
        <v>328</v>
      </c>
      <c r="C200" s="41" t="s">
        <v>328</v>
      </c>
      <c r="D200" s="41" t="s">
        <v>17</v>
      </c>
      <c r="E200" s="36">
        <v>5</v>
      </c>
      <c r="F200" s="36">
        <v>10200</v>
      </c>
      <c r="G200" s="27">
        <f t="shared" si="11"/>
        <v>51000</v>
      </c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</row>
    <row r="201" spans="1:23" s="26" customFormat="1" ht="42" customHeight="1">
      <c r="A201" s="12"/>
      <c r="B201" s="74" t="s">
        <v>329</v>
      </c>
      <c r="C201" s="35"/>
      <c r="D201" s="35"/>
      <c r="E201" s="35"/>
      <c r="F201" s="35"/>
      <c r="G201" s="27">
        <f t="shared" si="11"/>
        <v>0</v>
      </c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</row>
    <row r="202" spans="1:23" s="26" customFormat="1" ht="31.5">
      <c r="A202" s="12">
        <v>181</v>
      </c>
      <c r="B202" s="41" t="s">
        <v>67</v>
      </c>
      <c r="C202" s="41" t="s">
        <v>68</v>
      </c>
      <c r="D202" s="41" t="s">
        <v>10</v>
      </c>
      <c r="E202" s="36">
        <v>1</v>
      </c>
      <c r="F202" s="36">
        <v>8736</v>
      </c>
      <c r="G202" s="27">
        <f t="shared" si="11"/>
        <v>8736</v>
      </c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</row>
    <row r="203" spans="1:23" s="26" customFormat="1" ht="31.5">
      <c r="A203" s="12">
        <v>182</v>
      </c>
      <c r="B203" s="41" t="s">
        <v>69</v>
      </c>
      <c r="C203" s="41" t="s">
        <v>70</v>
      </c>
      <c r="D203" s="41" t="s">
        <v>10</v>
      </c>
      <c r="E203" s="36">
        <v>1</v>
      </c>
      <c r="F203" s="36">
        <v>8064</v>
      </c>
      <c r="G203" s="27">
        <f t="shared" si="11"/>
        <v>8064</v>
      </c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</row>
    <row r="204" spans="1:23" ht="15.75">
      <c r="A204" s="12"/>
      <c r="B204" s="44" t="s">
        <v>200</v>
      </c>
      <c r="C204" s="41"/>
      <c r="D204" s="41"/>
      <c r="E204" s="36"/>
      <c r="F204" s="36"/>
      <c r="G204" s="27">
        <f t="shared" si="11"/>
        <v>0</v>
      </c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</row>
    <row r="205" spans="1:23" s="26" customFormat="1" ht="47.25">
      <c r="A205" s="12">
        <v>183</v>
      </c>
      <c r="B205" s="41" t="s">
        <v>201</v>
      </c>
      <c r="C205" s="41" t="s">
        <v>201</v>
      </c>
      <c r="D205" s="41" t="s">
        <v>17</v>
      </c>
      <c r="E205" s="36">
        <v>2</v>
      </c>
      <c r="F205" s="36">
        <v>101500</v>
      </c>
      <c r="G205" s="27">
        <f t="shared" si="11"/>
        <v>203000</v>
      </c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</row>
    <row r="206" spans="1:23" s="26" customFormat="1" ht="47.25">
      <c r="A206" s="12">
        <v>184</v>
      </c>
      <c r="B206" s="41" t="s">
        <v>202</v>
      </c>
      <c r="C206" s="41" t="s">
        <v>202</v>
      </c>
      <c r="D206" s="41" t="s">
        <v>17</v>
      </c>
      <c r="E206" s="36">
        <v>1</v>
      </c>
      <c r="F206" s="36">
        <v>130000</v>
      </c>
      <c r="G206" s="27">
        <f t="shared" si="11"/>
        <v>130000</v>
      </c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</row>
    <row r="207" spans="1:23" ht="31.5">
      <c r="A207" s="12"/>
      <c r="B207" s="44" t="s">
        <v>71</v>
      </c>
      <c r="C207" s="41"/>
      <c r="D207" s="41"/>
      <c r="E207" s="36"/>
      <c r="F207" s="36"/>
      <c r="G207" s="27">
        <f t="shared" si="11"/>
        <v>0</v>
      </c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</row>
    <row r="208" spans="1:23" ht="15.75">
      <c r="A208" s="12">
        <v>185</v>
      </c>
      <c r="B208" s="41" t="s">
        <v>73</v>
      </c>
      <c r="C208" s="41" t="s">
        <v>73</v>
      </c>
      <c r="D208" s="41" t="s">
        <v>0</v>
      </c>
      <c r="E208" s="36">
        <v>1</v>
      </c>
      <c r="F208" s="36">
        <v>28000</v>
      </c>
      <c r="G208" s="27">
        <f t="shared" si="11"/>
        <v>28000</v>
      </c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</row>
    <row r="209" spans="1:23" ht="15.75">
      <c r="A209" s="12">
        <v>186</v>
      </c>
      <c r="B209" s="41" t="s">
        <v>72</v>
      </c>
      <c r="C209" s="41" t="s">
        <v>72</v>
      </c>
      <c r="D209" s="41" t="s">
        <v>0</v>
      </c>
      <c r="E209" s="36">
        <v>2</v>
      </c>
      <c r="F209" s="36">
        <v>789.7</v>
      </c>
      <c r="G209" s="27">
        <f t="shared" si="11"/>
        <v>1579.4</v>
      </c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</row>
    <row r="210" spans="1:23" ht="31.5">
      <c r="A210" s="12">
        <v>187</v>
      </c>
      <c r="B210" s="45" t="s">
        <v>74</v>
      </c>
      <c r="C210" s="45" t="s">
        <v>74</v>
      </c>
      <c r="D210" s="45" t="s">
        <v>47</v>
      </c>
      <c r="E210" s="36">
        <v>1</v>
      </c>
      <c r="F210" s="36">
        <v>64000</v>
      </c>
      <c r="G210" s="27">
        <f t="shared" si="11"/>
        <v>64000</v>
      </c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</row>
    <row r="211" spans="1:23" ht="15.75">
      <c r="A211" s="12">
        <v>188</v>
      </c>
      <c r="B211" s="41" t="s">
        <v>75</v>
      </c>
      <c r="C211" s="41" t="s">
        <v>75</v>
      </c>
      <c r="D211" s="41" t="s">
        <v>0</v>
      </c>
      <c r="E211" s="36">
        <v>1</v>
      </c>
      <c r="F211" s="36">
        <v>28787</v>
      </c>
      <c r="G211" s="27">
        <f t="shared" si="11"/>
        <v>28787</v>
      </c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</row>
    <row r="212" spans="1:23" ht="15.75">
      <c r="A212" s="12"/>
      <c r="B212" s="44" t="s">
        <v>76</v>
      </c>
      <c r="C212" s="41"/>
      <c r="D212" s="41"/>
      <c r="E212" s="36"/>
      <c r="F212" s="36"/>
      <c r="G212" s="27">
        <f t="shared" si="11"/>
        <v>0</v>
      </c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</row>
    <row r="213" spans="1:23" ht="15.75">
      <c r="A213" s="12">
        <v>189</v>
      </c>
      <c r="B213" s="41" t="s">
        <v>77</v>
      </c>
      <c r="C213" s="41" t="s">
        <v>77</v>
      </c>
      <c r="D213" s="41" t="s">
        <v>55</v>
      </c>
      <c r="E213" s="36">
        <v>2</v>
      </c>
      <c r="F213" s="36">
        <v>58400</v>
      </c>
      <c r="G213" s="27">
        <f t="shared" si="11"/>
        <v>116800</v>
      </c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</row>
    <row r="214" spans="1:23" ht="15.75">
      <c r="A214" s="12">
        <v>190</v>
      </c>
      <c r="B214" s="41" t="s">
        <v>240</v>
      </c>
      <c r="C214" s="41" t="s">
        <v>241</v>
      </c>
      <c r="D214" s="41" t="s">
        <v>10</v>
      </c>
      <c r="E214" s="36">
        <v>10</v>
      </c>
      <c r="F214" s="36">
        <v>200</v>
      </c>
      <c r="G214" s="27">
        <f t="shared" si="11"/>
        <v>2000</v>
      </c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</row>
    <row r="215" spans="1:23" ht="31.5">
      <c r="A215" s="12"/>
      <c r="B215" s="44" t="s">
        <v>96</v>
      </c>
      <c r="C215" s="41"/>
      <c r="D215" s="41"/>
      <c r="E215" s="36"/>
      <c r="F215" s="36"/>
      <c r="G215" s="27">
        <f t="shared" si="11"/>
        <v>0</v>
      </c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</row>
    <row r="216" spans="1:23" ht="126">
      <c r="A216" s="12">
        <v>191</v>
      </c>
      <c r="B216" s="41" t="s">
        <v>97</v>
      </c>
      <c r="C216" s="41" t="s">
        <v>98</v>
      </c>
      <c r="D216" s="41" t="s">
        <v>55</v>
      </c>
      <c r="E216" s="36">
        <v>20</v>
      </c>
      <c r="F216" s="36">
        <v>29750</v>
      </c>
      <c r="G216" s="27">
        <f t="shared" si="11"/>
        <v>595000</v>
      </c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</row>
    <row r="217" spans="1:23" ht="15.75">
      <c r="A217" s="12"/>
      <c r="B217" s="44" t="s">
        <v>56</v>
      </c>
      <c r="C217" s="41"/>
      <c r="D217" s="41"/>
      <c r="E217" s="36"/>
      <c r="F217" s="36"/>
      <c r="G217" s="56">
        <f>SUM(G151:G216)</f>
        <v>4095616.4</v>
      </c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</row>
    <row r="218" spans="1:23" ht="18.75">
      <c r="A218" s="12"/>
      <c r="B218" s="52" t="s">
        <v>218</v>
      </c>
      <c r="C218" s="41"/>
      <c r="D218" s="41"/>
      <c r="E218" s="36"/>
      <c r="F218" s="36"/>
      <c r="G218" s="14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</row>
    <row r="219" spans="1:23" ht="15.75">
      <c r="A219" s="12">
        <v>192</v>
      </c>
      <c r="B219" s="12" t="s">
        <v>389</v>
      </c>
      <c r="C219" s="12" t="s">
        <v>389</v>
      </c>
      <c r="D219" s="68" t="s">
        <v>216</v>
      </c>
      <c r="E219" s="8">
        <v>20</v>
      </c>
      <c r="F219" s="8">
        <v>1500</v>
      </c>
      <c r="G219" s="13">
        <f>E219*F219</f>
        <v>30000</v>
      </c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</row>
    <row r="220" spans="1:23" ht="31.5">
      <c r="A220" s="12">
        <v>193</v>
      </c>
      <c r="B220" s="68" t="s">
        <v>390</v>
      </c>
      <c r="C220" s="68" t="s">
        <v>391</v>
      </c>
      <c r="D220" s="68" t="s">
        <v>10</v>
      </c>
      <c r="E220" s="8">
        <v>1</v>
      </c>
      <c r="F220" s="8">
        <v>12000</v>
      </c>
      <c r="G220" s="13">
        <f t="shared" ref="G220:G221" si="12">E220*F220</f>
        <v>12000</v>
      </c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</row>
    <row r="221" spans="1:23" ht="15.75">
      <c r="A221" s="12">
        <v>194</v>
      </c>
      <c r="B221" s="12" t="s">
        <v>392</v>
      </c>
      <c r="C221" s="12" t="s">
        <v>392</v>
      </c>
      <c r="D221" s="68" t="s">
        <v>216</v>
      </c>
      <c r="E221" s="8">
        <v>20</v>
      </c>
      <c r="F221" s="8">
        <v>1500</v>
      </c>
      <c r="G221" s="13">
        <f t="shared" si="12"/>
        <v>30000</v>
      </c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</row>
    <row r="222" spans="1:23" ht="14.25" customHeight="1">
      <c r="A222" s="12">
        <v>195</v>
      </c>
      <c r="B222" s="68" t="s">
        <v>214</v>
      </c>
      <c r="C222" s="68" t="s">
        <v>214</v>
      </c>
      <c r="D222" s="68" t="s">
        <v>17</v>
      </c>
      <c r="E222" s="8">
        <v>10</v>
      </c>
      <c r="F222" s="8">
        <v>660</v>
      </c>
      <c r="G222" s="13">
        <f t="shared" ref="G222:G232" si="13">E222*F222</f>
        <v>6600</v>
      </c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</row>
    <row r="223" spans="1:23" ht="15.75">
      <c r="A223" s="12">
        <v>196</v>
      </c>
      <c r="B223" s="68" t="s">
        <v>279</v>
      </c>
      <c r="C223" s="68" t="s">
        <v>279</v>
      </c>
      <c r="D223" s="68" t="s">
        <v>17</v>
      </c>
      <c r="E223" s="8">
        <v>20</v>
      </c>
      <c r="F223" s="8">
        <v>2000</v>
      </c>
      <c r="G223" s="13">
        <f t="shared" si="13"/>
        <v>40000</v>
      </c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</row>
    <row r="224" spans="1:23" ht="15.75">
      <c r="A224" s="12">
        <v>197</v>
      </c>
      <c r="B224" s="68" t="s">
        <v>246</v>
      </c>
      <c r="C224" s="68" t="s">
        <v>246</v>
      </c>
      <c r="D224" s="68" t="s">
        <v>216</v>
      </c>
      <c r="E224" s="8">
        <v>4</v>
      </c>
      <c r="F224" s="8">
        <v>1500</v>
      </c>
      <c r="G224" s="13">
        <f t="shared" si="13"/>
        <v>6000</v>
      </c>
      <c r="S224" s="11"/>
      <c r="T224" s="11"/>
      <c r="U224" s="11"/>
      <c r="V224" s="11"/>
      <c r="W224" s="11"/>
    </row>
    <row r="225" spans="1:23" ht="15.75">
      <c r="A225" s="12">
        <v>198</v>
      </c>
      <c r="B225" s="68" t="s">
        <v>217</v>
      </c>
      <c r="C225" s="68" t="s">
        <v>217</v>
      </c>
      <c r="D225" s="68" t="s">
        <v>17</v>
      </c>
      <c r="E225" s="8">
        <v>10</v>
      </c>
      <c r="F225" s="8">
        <v>1800</v>
      </c>
      <c r="G225" s="13">
        <f t="shared" si="13"/>
        <v>18000</v>
      </c>
      <c r="S225" s="11"/>
      <c r="T225" s="11"/>
      <c r="U225" s="11"/>
      <c r="V225" s="11"/>
      <c r="W225" s="11"/>
    </row>
    <row r="226" spans="1:23" ht="15.75">
      <c r="A226" s="12">
        <v>199</v>
      </c>
      <c r="B226" s="68" t="s">
        <v>212</v>
      </c>
      <c r="C226" s="68" t="s">
        <v>212</v>
      </c>
      <c r="D226" s="68" t="s">
        <v>210</v>
      </c>
      <c r="E226" s="8">
        <v>10</v>
      </c>
      <c r="F226" s="8">
        <v>7000</v>
      </c>
      <c r="G226" s="13">
        <f t="shared" si="13"/>
        <v>70000</v>
      </c>
      <c r="S226" s="11"/>
      <c r="T226" s="11"/>
      <c r="U226" s="11"/>
      <c r="V226" s="11"/>
      <c r="W226" s="11"/>
    </row>
    <row r="227" spans="1:23" ht="15.75">
      <c r="A227" s="12">
        <v>200</v>
      </c>
      <c r="B227" s="68" t="s">
        <v>213</v>
      </c>
      <c r="C227" s="68" t="s">
        <v>213</v>
      </c>
      <c r="D227" s="68" t="s">
        <v>0</v>
      </c>
      <c r="E227" s="8">
        <v>5</v>
      </c>
      <c r="F227" s="8">
        <v>1500</v>
      </c>
      <c r="G227" s="13">
        <f t="shared" si="13"/>
        <v>7500</v>
      </c>
      <c r="S227" s="11"/>
      <c r="T227" s="11"/>
      <c r="U227" s="11"/>
      <c r="V227" s="11"/>
      <c r="W227" s="11"/>
    </row>
    <row r="228" spans="1:23" ht="15.75">
      <c r="A228" s="12">
        <v>201</v>
      </c>
      <c r="B228" s="12" t="s">
        <v>248</v>
      </c>
      <c r="C228" s="12" t="s">
        <v>248</v>
      </c>
      <c r="D228" s="68" t="s">
        <v>216</v>
      </c>
      <c r="E228" s="8">
        <v>5</v>
      </c>
      <c r="F228" s="8">
        <v>2500</v>
      </c>
      <c r="G228" s="13">
        <f t="shared" si="13"/>
        <v>12500</v>
      </c>
      <c r="S228" s="11"/>
      <c r="T228" s="11"/>
      <c r="U228" s="11"/>
      <c r="V228" s="11"/>
      <c r="W228" s="11"/>
    </row>
    <row r="229" spans="1:23" ht="15.75">
      <c r="A229" s="12">
        <v>202</v>
      </c>
      <c r="B229" s="68" t="s">
        <v>247</v>
      </c>
      <c r="C229" s="68" t="s">
        <v>247</v>
      </c>
      <c r="D229" s="68" t="s">
        <v>216</v>
      </c>
      <c r="E229" s="8">
        <v>5</v>
      </c>
      <c r="F229" s="8">
        <v>2500</v>
      </c>
      <c r="G229" s="13">
        <f t="shared" si="13"/>
        <v>12500</v>
      </c>
      <c r="S229" s="11"/>
      <c r="T229" s="11"/>
      <c r="U229" s="11"/>
      <c r="V229" s="11"/>
      <c r="W229" s="11"/>
    </row>
    <row r="230" spans="1:23" ht="15.75">
      <c r="A230" s="12">
        <v>203</v>
      </c>
      <c r="B230" s="68" t="s">
        <v>211</v>
      </c>
      <c r="C230" s="68" t="s">
        <v>309</v>
      </c>
      <c r="D230" s="68" t="s">
        <v>17</v>
      </c>
      <c r="E230" s="8">
        <v>20</v>
      </c>
      <c r="F230" s="8">
        <v>7000</v>
      </c>
      <c r="G230" s="13">
        <f t="shared" si="13"/>
        <v>140000</v>
      </c>
      <c r="S230" s="11"/>
      <c r="T230" s="11"/>
      <c r="U230" s="11"/>
      <c r="V230" s="11"/>
      <c r="W230" s="11"/>
    </row>
    <row r="231" spans="1:23" ht="15.75">
      <c r="A231" s="12">
        <v>204</v>
      </c>
      <c r="B231" s="68" t="s">
        <v>215</v>
      </c>
      <c r="C231" s="68" t="s">
        <v>215</v>
      </c>
      <c r="D231" s="68" t="s">
        <v>0</v>
      </c>
      <c r="E231" s="8">
        <v>10</v>
      </c>
      <c r="F231" s="8">
        <v>500</v>
      </c>
      <c r="G231" s="13">
        <f t="shared" si="13"/>
        <v>5000</v>
      </c>
      <c r="S231" s="11"/>
      <c r="T231" s="11"/>
      <c r="U231" s="11"/>
      <c r="V231" s="11"/>
      <c r="W231" s="11"/>
    </row>
    <row r="232" spans="1:23" ht="15.75">
      <c r="A232" s="12">
        <v>205</v>
      </c>
      <c r="B232" s="68" t="s">
        <v>249</v>
      </c>
      <c r="C232" s="68" t="s">
        <v>249</v>
      </c>
      <c r="D232" s="68" t="s">
        <v>216</v>
      </c>
      <c r="E232" s="8">
        <v>2</v>
      </c>
      <c r="F232" s="8">
        <v>3000</v>
      </c>
      <c r="G232" s="13">
        <f t="shared" si="13"/>
        <v>6000</v>
      </c>
      <c r="S232" s="11"/>
      <c r="T232" s="11"/>
      <c r="U232" s="11"/>
      <c r="V232" s="11"/>
      <c r="W232" s="11"/>
    </row>
    <row r="233" spans="1:23" ht="15.75">
      <c r="A233" s="12"/>
      <c r="B233" s="20" t="s">
        <v>14</v>
      </c>
      <c r="C233" s="68"/>
      <c r="D233" s="68"/>
      <c r="E233" s="8"/>
      <c r="F233" s="70"/>
      <c r="G233" s="14">
        <f>SUM(G222:G232)</f>
        <v>324100</v>
      </c>
      <c r="S233" s="11"/>
      <c r="T233" s="11"/>
      <c r="U233" s="11"/>
      <c r="V233" s="11"/>
      <c r="W233" s="11"/>
    </row>
    <row r="234" spans="1:23" ht="15.75">
      <c r="A234" s="12"/>
      <c r="B234" s="20" t="s">
        <v>64</v>
      </c>
      <c r="C234" s="21"/>
      <c r="D234" s="21"/>
      <c r="E234" s="21"/>
      <c r="F234" s="21"/>
      <c r="G234" s="28">
        <f>G233+G217+G149+G102+G90</f>
        <v>18005911.350000001</v>
      </c>
      <c r="S234" s="11"/>
      <c r="T234" s="11"/>
      <c r="U234" s="11"/>
      <c r="V234" s="11"/>
      <c r="W234" s="11"/>
    </row>
    <row r="235" spans="1:23" ht="15.75">
      <c r="B235" s="10"/>
      <c r="C235" s="10"/>
      <c r="D235" s="10"/>
      <c r="E235" s="10"/>
      <c r="F235" s="10"/>
      <c r="G235" s="15"/>
      <c r="V235" s="11"/>
      <c r="W235" s="11"/>
    </row>
    <row r="236" spans="1:23" ht="15.75">
      <c r="B236" s="18" t="s">
        <v>144</v>
      </c>
      <c r="C236" s="18"/>
      <c r="D236" s="18"/>
      <c r="E236" s="18"/>
      <c r="F236" s="18"/>
      <c r="G236" s="18"/>
      <c r="V236" s="11"/>
      <c r="W236" s="11"/>
    </row>
    <row r="237" spans="1:23" ht="15.75">
      <c r="B237" s="10"/>
      <c r="C237" s="10"/>
      <c r="D237" s="10"/>
      <c r="E237" s="10"/>
      <c r="F237" s="10"/>
      <c r="G237" s="10"/>
      <c r="V237" s="11"/>
      <c r="W237" s="11"/>
    </row>
    <row r="238" spans="1:23" ht="15.75">
      <c r="B238" s="19" t="s">
        <v>380</v>
      </c>
      <c r="C238" s="10"/>
      <c r="D238" s="10"/>
      <c r="E238" s="10"/>
      <c r="F238" s="10"/>
      <c r="G238" s="10"/>
      <c r="V238" s="11"/>
      <c r="W238" s="11"/>
    </row>
    <row r="239" spans="1:23">
      <c r="V239" s="11"/>
      <c r="W239" s="11"/>
    </row>
    <row r="240" spans="1:23">
      <c r="V240" s="11"/>
      <c r="W240" s="11"/>
    </row>
  </sheetData>
  <protectedRanges>
    <protectedRange sqref="F151 F187" name="Диапазон1_26_2"/>
    <protectedRange sqref="F152:F156" name="Диапазон1_29_2"/>
    <protectedRange sqref="F182:F183" name="Диапазон1_37_2"/>
    <protectedRange sqref="F174:F177" name="Диапазон1_40_2"/>
    <protectedRange sqref="F178" name="Диапазон1_41_2"/>
    <protectedRange sqref="F194:F195" name="Диапазон1_47_2"/>
    <protectedRange sqref="F122:F125" name="Диапазон1_20"/>
    <protectedRange sqref="F147 F144:F145" name="Диапазон1_32"/>
    <protectedRange sqref="F129" name="Диапазон1_50"/>
    <protectedRange sqref="F134" name="Диапазон1_55"/>
    <protectedRange sqref="F138" name="Диапазон1_57"/>
    <protectedRange sqref="F136:F137" name="Диапазон1_61"/>
  </protectedRanges>
  <sortState ref="B133:G214">
    <sortCondition ref="B132"/>
  </sortState>
  <mergeCells count="2">
    <mergeCell ref="D5:G5"/>
    <mergeCell ref="A8:G8"/>
  </mergeCells>
  <pageMargins left="0.15748031496062992" right="0.19685039370078741" top="0.15748031496062992" bottom="0.31496062992125984" header="0.31496062992125984" footer="0.15748031496062992"/>
  <pageSetup paperSize="9"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Заявка невключон СК-1-2021г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2021-03-02T09:30:04Z</dcterms:modified>
</cp:coreProperties>
</file>